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927 СМР Бассейн НВ+НК (ИП)\КД СКС-2927\Приложение 1 Проект договора\НВ\"/>
    </mc:Choice>
  </mc:AlternateContent>
  <bookViews>
    <workbookView xWindow="-120" yWindow="-120" windowWidth="23250" windowHeight="1317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G130" i="8" l="1"/>
  <c r="H121" i="8"/>
  <c r="I121" i="8"/>
  <c r="H122" i="8"/>
  <c r="I122" i="8"/>
  <c r="H123" i="8"/>
  <c r="I123" i="8"/>
  <c r="H124" i="8"/>
  <c r="I124" i="8"/>
  <c r="H125" i="8"/>
  <c r="I125" i="8"/>
  <c r="H126" i="8"/>
  <c r="I126" i="8"/>
  <c r="H127" i="8"/>
  <c r="I127" i="8"/>
  <c r="H128" i="8"/>
  <c r="I128" i="8"/>
  <c r="H129" i="8"/>
  <c r="I129" i="8"/>
  <c r="H113" i="8"/>
  <c r="I113" i="8"/>
  <c r="H114" i="8"/>
  <c r="I114" i="8"/>
  <c r="H115" i="8"/>
  <c r="I115" i="8"/>
  <c r="H116" i="8"/>
  <c r="I116" i="8"/>
  <c r="H117" i="8"/>
  <c r="I117" i="8"/>
  <c r="H118" i="8"/>
  <c r="I118" i="8"/>
  <c r="H119" i="8"/>
  <c r="I119" i="8"/>
  <c r="H120" i="8"/>
  <c r="I120" i="8"/>
  <c r="H103" i="8"/>
  <c r="I103" i="8"/>
  <c r="H104" i="8"/>
  <c r="I104" i="8"/>
  <c r="H105" i="8"/>
  <c r="I105" i="8"/>
  <c r="H106" i="8"/>
  <c r="I106" i="8"/>
  <c r="H107" i="8"/>
  <c r="I107" i="8"/>
  <c r="H108" i="8"/>
  <c r="I108" i="8"/>
  <c r="H109" i="8"/>
  <c r="I109" i="8"/>
  <c r="H110" i="8"/>
  <c r="I110" i="8"/>
  <c r="H111" i="8"/>
  <c r="I111" i="8"/>
  <c r="H112" i="8"/>
  <c r="I112" i="8"/>
  <c r="H94" i="8"/>
  <c r="I94" i="8"/>
  <c r="H95" i="8"/>
  <c r="I95" i="8"/>
  <c r="H96" i="8"/>
  <c r="I96" i="8"/>
  <c r="H97" i="8"/>
  <c r="I97" i="8"/>
  <c r="H98" i="8"/>
  <c r="I98" i="8"/>
  <c r="H99" i="8"/>
  <c r="I99" i="8"/>
  <c r="H100" i="8"/>
  <c r="I100" i="8"/>
  <c r="H101" i="8"/>
  <c r="I101" i="8"/>
  <c r="H102" i="8"/>
  <c r="I102" i="8"/>
  <c r="H83" i="8"/>
  <c r="I83" i="8"/>
  <c r="H84" i="8"/>
  <c r="I84" i="8"/>
  <c r="H85" i="8"/>
  <c r="I85" i="8"/>
  <c r="H86" i="8"/>
  <c r="I86" i="8"/>
  <c r="H87" i="8"/>
  <c r="I87" i="8"/>
  <c r="H88" i="8"/>
  <c r="I88" i="8"/>
  <c r="H89" i="8"/>
  <c r="I89" i="8"/>
  <c r="H90" i="8"/>
  <c r="I90" i="8"/>
  <c r="H91" i="8"/>
  <c r="I91" i="8"/>
  <c r="H92" i="8"/>
  <c r="I92" i="8"/>
  <c r="H93" i="8"/>
  <c r="I93" i="8"/>
  <c r="H78" i="8"/>
  <c r="I78" i="8"/>
  <c r="H79" i="8"/>
  <c r="I79" i="8"/>
  <c r="H80" i="8"/>
  <c r="I80" i="8"/>
  <c r="H81" i="8"/>
  <c r="I81" i="8"/>
  <c r="H82" i="8"/>
  <c r="I82" i="8"/>
  <c r="I77" i="8"/>
  <c r="H77" i="8"/>
  <c r="H58" i="8"/>
  <c r="I58" i="8"/>
  <c r="H49" i="8"/>
  <c r="I49" i="8"/>
  <c r="H50" i="8"/>
  <c r="I50" i="8"/>
  <c r="H51" i="8"/>
  <c r="I51" i="8"/>
  <c r="H52" i="8"/>
  <c r="I52" i="8"/>
  <c r="H53" i="8"/>
  <c r="I53" i="8"/>
  <c r="H54" i="8"/>
  <c r="I54" i="8"/>
  <c r="H55" i="8"/>
  <c r="I55" i="8"/>
  <c r="H56" i="8"/>
  <c r="I56" i="8"/>
  <c r="H57" i="8"/>
  <c r="I5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I13" i="8"/>
  <c r="H13" i="8"/>
  <c r="I130" i="8" l="1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3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3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3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3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3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<sst xmlns="http://schemas.openxmlformats.org/spreadsheetml/2006/main" count="374" uniqueCount="249">
  <si>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</si>
  <si>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</si>
  <si>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</si>
  <si>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</si>
  <si>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</si>
  <si>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</si>
  <si>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</si>
  <si>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</si>
  <si>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</si>
  <si>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</si>
  <si>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</si>
  <si>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</si>
  <si>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</si>
  <si>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</si>
  <si>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Водопроводная линия Дн-225 мм. Водопроводный ввод Дн-160 мм для обеспечения водоснабжения объекта: "Строительство плавательного бассейна, расположенного по адресу: г. Самара, Октябрьский район, Московское шоссе, 77"</t>
  </si>
  <si>
    <t>Наружные сети водоснабжения</t>
  </si>
  <si>
    <t>к Локальной смете № 06-01-01</t>
  </si>
  <si>
    <t>55-23-319-НВ</t>
  </si>
  <si>
    <t>Составил:______________С.М.Ядохина</t>
  </si>
  <si>
    <t>Смеси бетонные тяжелого бетона (БСТ), класс B10 (М150) Надбавка F50, W6</t>
  </si>
  <si>
    <t>м3</t>
  </si>
  <si>
    <t>01.2.01.02-0054</t>
  </si>
  <si>
    <t>Битумы нефтяные строительные БН-90/10</t>
  </si>
  <si>
    <t>т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</si>
  <si>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</si>
  <si>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</si>
  <si>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</si>
  <si>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</si>
  <si>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</si>
  <si>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</si>
  <si>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</si>
  <si>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01.3.02.09-0022</t>
  </si>
  <si>
    <t>Пропан-бутан смесь техническая</t>
  </si>
  <si>
    <t>01.3.05.23-0171</t>
  </si>
  <si>
    <t>Сода кальцинированная (натрий углекислый) техническая</t>
  </si>
  <si>
    <t>01.7.03.01-0001</t>
  </si>
  <si>
    <t>Вода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</si>
  <si>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</si>
  <si>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</si>
  <si>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</si>
  <si>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</si>
  <si>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</si>
  <si>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</si>
  <si>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</si>
  <si>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</si>
  <si>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01.7.07.29-0101</t>
  </si>
  <si>
    <t>Очес льняной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</si>
  <si>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</si>
  <si>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</si>
  <si>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</si>
  <si>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</si>
  <si>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</si>
  <si>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</si>
  <si>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</si>
  <si>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</si>
  <si>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01.7.11.07-0182</t>
  </si>
  <si>
    <t>Электроды с основным покрытием Э42А, диаметр 3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</si>
  <si>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</si>
  <si>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</si>
  <si>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</si>
  <si>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</si>
  <si>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</si>
  <si>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</si>
  <si>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01.7.15.07-0042</t>
  </si>
  <si>
    <t>Дюбели с калиброванной головкой (в обоймах), размер 3х58,5 мм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</si>
  <si>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</si>
  <si>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</si>
  <si>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</si>
  <si>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</si>
  <si>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01.7.20.08-0051</t>
  </si>
  <si>
    <t>Ветошь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</si>
  <si>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</si>
  <si>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</si>
  <si>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</si>
  <si>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</si>
  <si>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</si>
  <si>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</si>
  <si>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</si>
  <si>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</si>
  <si>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04.1.02.05-0003</t>
  </si>
  <si>
    <t>Смеси бетонные тяжелого бетона (БСТ), класс В7,5 (М100)</t>
  </si>
  <si>
    <t>04.3.01.09-0012</t>
  </si>
  <si>
    <t>Раствор готовый кладочный, цементный, М50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</si>
  <si>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</si>
  <si>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</si>
  <si>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</si>
  <si>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</si>
  <si>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08.1.02.25-0101</t>
  </si>
  <si>
    <t>Наконечники для полиэтиленовых труб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</si>
  <si>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</si>
  <si>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</si>
  <si>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</si>
  <si>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</si>
  <si>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</si>
  <si>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</si>
  <si>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</si>
  <si>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</si>
  <si>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</si>
  <si>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</si>
  <si>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</si>
  <si>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</si>
  <si>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</si>
  <si>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</si>
  <si>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14.4.02.04-0142</t>
  </si>
  <si>
    <t>Краска масляная земляная МА-0115, мумия, сурик железный</t>
  </si>
  <si>
    <t>14.4.04.08-0003</t>
  </si>
  <si>
    <t>Эмаль ПФ-115, серая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</si>
  <si>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</si>
  <si>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</si>
  <si>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14.5.09.11-0102</t>
  </si>
  <si>
    <t>Уайт-спирит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</si>
  <si>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</si>
  <si>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</si>
  <si>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шт</t>
  </si>
  <si>
    <t>23.8.03.12-0011</t>
  </si>
  <si>
    <t>Фасонные части стальные сварные, номинальный диаметр до 800 мм</t>
  </si>
  <si>
    <t>ТЦ_18.1.02.01_63_6319189182_01.08.2023_01</t>
  </si>
  <si>
    <t xml:space="preserve">   - Задвижка фланцевая DN150 PN16 GGG40 EPDM JA (2111) со штурвалом для задвижек S=19 DN100-150 (9301) с КОФ</t>
  </si>
  <si>
    <t xml:space="preserve">   - Задвижка фланцевая DN200 PN16 GGG40 EPDM JA (2111) со штурвалом для задвижек S=24 DN200 (9301) с КОФ</t>
  </si>
  <si>
    <t xml:space="preserve">   - Задвижка фланцевая DN50 PN16 ВЧ40 EPDM JA (2111) со штурвалом для задвижек S=14 DN40-50 (9301) с КОФ</t>
  </si>
  <si>
    <t>ТЦ_18.1.10.04_63_6312180039_02.08.2023_01</t>
  </si>
  <si>
    <t>Гидрант пожарный подземный Ру-1,0 МПа H-2,75 м</t>
  </si>
  <si>
    <t>ТЦ_18.1.10.04_63_6316282680_31.07.2023_02</t>
  </si>
  <si>
    <t>Гидрант L-3,0 м сталь Д-125</t>
  </si>
  <si>
    <t>ТЦ_23.1.02.03_77_7725343992_02.08.2023_02</t>
  </si>
  <si>
    <t>Опорно-направляющие кольца ОНК 225/450 высота опоры 32 мм</t>
  </si>
  <si>
    <t>ТЦ_23.8.03.00_63_6316282680_31.07.2023_02</t>
  </si>
  <si>
    <t>Пожарная подставка фланцевая ППДФ-200</t>
  </si>
  <si>
    <t>ТЦ_23.8.03.11_63_6319189182_01.08.2023_01</t>
  </si>
  <si>
    <t xml:space="preserve">   - Фланец под втулку расточенный d 160 Py10</t>
  </si>
  <si>
    <t xml:space="preserve">   - Фланец под втулку расточенный d 225 Py10</t>
  </si>
  <si>
    <t>ТЦ_23.8.03.11_63_6319189182_02.08.2023_01</t>
  </si>
  <si>
    <t>Фланец под втулку расточенный d=63 Py10</t>
  </si>
  <si>
    <t>ТЦ_23.8.04.12_50_5050114210_02.08.2023_02</t>
  </si>
  <si>
    <t xml:space="preserve">   - ТФ Тройник фланцевый ТФ 200х150 (Ст Ру10)</t>
  </si>
  <si>
    <t xml:space="preserve">   - ТФ Тройник фланцевый ТФ 200х50 (Ст Ру10)</t>
  </si>
  <si>
    <t xml:space="preserve">   - ТФ Тройник фланцевый ТФ 500х200 (Ст Ру10)</t>
  </si>
  <si>
    <t xml:space="preserve">   - ТФ Тройник фланцевый ТФ300х200 (Ст Ру10)</t>
  </si>
  <si>
    <t>ТЦ_24.3.05.00_63_6319139287_03.08.2023_01</t>
  </si>
  <si>
    <t xml:space="preserve">   - Неподвижная опора ПЭ100 SDR17 DN160</t>
  </si>
  <si>
    <t xml:space="preserve">   - Неподвижная опора ПЭ100 SDR17 DN225</t>
  </si>
  <si>
    <t>ТЦ_24.3.05.01_63_6319139287_03.08.2023_01</t>
  </si>
  <si>
    <t xml:space="preserve">   - Втулка ПЭ100 SDR17 DN160 питьевая</t>
  </si>
  <si>
    <t xml:space="preserve">   - Втулка ПЭ100 SDR17 DN63 питьевая</t>
  </si>
  <si>
    <t>ФССЦ-01.2.01.02-0054</t>
  </si>
  <si>
    <t>ФССЦ-01.2.03.03-0013</t>
  </si>
  <si>
    <t>Мастика битумная кровельная горячая</t>
  </si>
  <si>
    <t>ФССЦ-01.4.03.01-0021</t>
  </si>
  <si>
    <t>Глина бентонитовая, ПБМГ</t>
  </si>
  <si>
    <t>ФССЦ-01.4.03.03-0021</t>
  </si>
  <si>
    <t>Полимер для стабилизации буровых скважин</t>
  </si>
  <si>
    <t>ФССЦ-02.2.05.04-1767</t>
  </si>
  <si>
    <t>Щебень М 400, фракция 20-40 мм, группа 2</t>
  </si>
  <si>
    <t>ФССЦ-02.2.05.04-1777</t>
  </si>
  <si>
    <t>ФССЦ-02.3.01.02-1005</t>
  </si>
  <si>
    <t>Песок природный II класс, очень мелкий, круглые сита</t>
  </si>
  <si>
    <t>ФССЦ-02.3.01.02-1012</t>
  </si>
  <si>
    <t>Песок природный II класс, средний, круглые сита</t>
  </si>
  <si>
    <t>ФССЦ-04.1.02.05-0004</t>
  </si>
  <si>
    <t>Смеси бетонные тяжелого бетона (БСТ), класс B10 (М150)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</si>
  <si>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</si>
  <si>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</si>
  <si>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</si>
  <si>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</si>
  <si>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</si>
  <si>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</si>
  <si>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</si>
  <si>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</si>
  <si>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</si>
  <si>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</si>
  <si>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</si>
  <si>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</si>
  <si>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</si>
  <si>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</si>
  <si>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</si>
  <si>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</si>
  <si>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</si>
  <si>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</si>
  <si>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</si>
  <si>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</si>
  <si>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</si>
  <si>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ФССЦ-05.1.01.13-0043</t>
  </si>
  <si>
    <t>ФССЦ-05.1.06.09-0005</t>
  </si>
  <si>
    <t>Плиты перекрытия 1ПП20-2, бетон B15, объем 0,55 м3, расход арматуры 77,66 кг</t>
  </si>
  <si>
    <t>ФССЦ-05.1.06.09-0008</t>
  </si>
  <si>
    <t>Плиты перекрытия 2ПП15-2, бетон B15, объем 0,27 м3, расход арматуры 32,71 кг</t>
  </si>
  <si>
    <t>ФССЦ-05.1.06.09-0087</t>
  </si>
  <si>
    <t>Плиты перекрытия ПП10-1, бетон B15, объем 0,10 м3, расход арматуры 8,38 кг</t>
  </si>
  <si>
    <t>ФССЦ-07.2.05.01-0032</t>
  </si>
  <si>
    <t>Ограждения лестничных проемов, лестничные марши, пожарные лестницы</t>
  </si>
  <si>
    <t>ФССЦ-08.1.02.06-0021</t>
  </si>
  <si>
    <t>Люк чугунный круглый средний Л(B125)-В-1-60</t>
  </si>
  <si>
    <t>ФССЦ-08.1.02.06-0043</t>
  </si>
  <si>
    <t>Люк чугунный тяжелый</t>
  </si>
  <si>
    <t>ФССЦ-12.1.02.03-0165</t>
  </si>
  <si>
    <t>Техноэласт ЭПП</t>
  </si>
  <si>
    <t>ФССЦ-12.1.02.06-0042</t>
  </si>
  <si>
    <t>Рубероид кровельный РПП-300</t>
  </si>
  <si>
    <t>ФССЦ-12.1.02.15-1017</t>
  </si>
  <si>
    <t>Лента бандажная рулонная битумно-полимерная СБС-модифицированная на нетканой основе с мелкозернистой посыпкой и наплавляемым слоем, ширина 200 мм</t>
  </si>
  <si>
    <t>ФССЦ-16.2.01.02-0001</t>
  </si>
  <si>
    <t>Земля растительная</t>
  </si>
  <si>
    <t>ФССЦ-16.2.02.07-0161</t>
  </si>
  <si>
    <t>Семена газонных трав (смесь)</t>
  </si>
  <si>
    <t>ФССЦ-18.1.10.04-0011</t>
  </si>
  <si>
    <t>ФССЦ-18.5.08.02-0001</t>
  </si>
  <si>
    <t>Вантузы из серого чугуна ВМТ для воздуха и воды, номинальное давление 1 МПа (10 кгс/см2), номинальный диаметр 50 мм</t>
  </si>
  <si>
    <t>компл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</si>
  <si>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</si>
  <si>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</si>
  <si>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м</t>
  </si>
  <si>
    <t>ФССЦ-23.5.01.08-0035</t>
  </si>
  <si>
    <t>Трубы стальные электросварные прямошовные и спиральношовные, класс прочности К38, наружный диаметр 630 мм, толщина стенки 10 мм</t>
  </si>
  <si>
    <t>ФССЦ-23.5.02.02-0076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</si>
  <si>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6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</si>
  <si>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</si>
  <si>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</si>
  <si>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</si>
  <si>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</si>
  <si>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ФССЦ-23.8.03.11-0664</t>
  </si>
  <si>
    <t>Фланцы стальные плоские приварные из стали ВСт3сп2, ВСт3сп3, номинальное давление 1,0 МПа, номинальный диаметр 500 мм</t>
  </si>
  <si>
    <t>ФССЦ-23.8.03.12-0011</t>
  </si>
  <si>
    <t>ФССЦ-23.8.04.08-0015</t>
  </si>
  <si>
    <t>Соединение неразъемное полиэтилен-сталь стандартное размерное отношение SDR11, наружный диаметр 225х219 мм</t>
  </si>
  <si>
    <t>ФССЦ-24.3.03.13-0043</t>
  </si>
  <si>
    <t>Трубы напорные полиэтиленовые ПЭ100, стандартное размерное отношение SDR17, номинальный наружный диаметр 63 мм, толщина стенки 3,8 мм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</si>
  <si>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</si>
  <si>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</si>
  <si>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</si>
  <si>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</si>
  <si>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ФССЦ-24.3.03.13-0058</t>
  </si>
  <si>
    <t>Трубы напорные полиэтиленовые ПЭ100, стандартное размерное отношение SDR17, номинальный наружный диаметр 450 мм, толщина стенки 26,7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</si>
  <si>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</si>
  <si>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</si>
  <si>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ФССЦ-24.3.05.06-0006</t>
  </si>
  <si>
    <t>Манжета предохраняющая для заделки концов кожуха трубопроводов, номинальным наружным диаметром 400 мм</t>
  </si>
  <si>
    <t>ФССЦ-24.3.05.07-0011</t>
  </si>
  <si>
    <t>Муфта защитная полиэтиленовая для прохода труб сквозь стену, номинальный наружный диаметр 110 мм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</si>
  <si>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</si>
  <si>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</si>
  <si>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</si>
  <si>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</si>
  <si>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ФССЦ-24.3.05.08-0525</t>
  </si>
  <si>
    <t>Отвод полиэтиленовый сварной 45°, ПЭ100, к напорным трубам 1,0 МПа (10 кгс/см2), диаметр 225 мм</t>
  </si>
  <si>
    <t>ФССЦ-24.3.05.08-0645</t>
  </si>
  <si>
    <t>Отвод полиэтиленовый сварной 90°, ПЭ100, к напорным трубам 1,0 МПа (10 кгс/см2), диаметр 225 мм</t>
  </si>
  <si>
    <t>ВСЕГО по смете</t>
  </si>
  <si>
    <t>В текущих ценах,К=4,99;руб.</t>
  </si>
  <si>
    <t>Добавка на водо.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</si>
</sst>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2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7" fillId="0" borderId="0" xfId="12" applyNumberFormat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133"/>
  <sheetViews>
    <sheetView showGridLines="0" tabSelected="1" zoomScaleNormal="100" zoomScaleSheetLayoutView="100" workbookViewId="0">
      <selection activeCell="K5" sqref="K5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3.7109375" style="4" customWidth="1"/>
    <col min="8" max="8" width="11.7109375" style="4" customWidth="1"/>
    <col min="9" max="9" width="15.42578125" style="4" customWidth="1"/>
    <col min="10" max="16384" width="9.140625" style="1"/>
  </cols>
  <sheetData>
    <row r="1" spans="1:9" ht="19.899999999999999" customHeight="1" x14ac:dyDescent="0.15">
      <c r="A1" s="1" t="s">
        <v>1</v>
      </c>
      <c r="B1" s="30" t="s">
        <v>14</v>
      </c>
      <c r="C1" s="31"/>
      <c r="D1" s="31"/>
      <c r="E1" s="31"/>
      <c r="F1" s="31"/>
      <c r="G1" s="31"/>
      <c r="H1" s="31"/>
      <c r="I1" s="31"/>
    </row>
    <row r="2" spans="1:9" ht="15.75" customHeight="1" x14ac:dyDescent="0.15">
      <c r="B2" s="31"/>
      <c r="C2" s="31"/>
      <c r="D2" s="31"/>
      <c r="E2" s="31"/>
      <c r="F2" s="31"/>
      <c r="G2" s="31"/>
      <c r="H2" s="31"/>
      <c r="I2" s="31"/>
    </row>
    <row r="3" spans="1:9" ht="16.5" customHeight="1" x14ac:dyDescent="0.2">
      <c r="A3" s="1" t="s">
        <v>2</v>
      </c>
      <c r="B3" s="2" t="s">
        <v>15</v>
      </c>
    </row>
    <row r="5" spans="1:9" ht="15" x14ac:dyDescent="0.2">
      <c r="D5" s="6" t="s">
        <v>4</v>
      </c>
    </row>
    <row r="6" spans="1:9" ht="18" customHeight="1" x14ac:dyDescent="0.2">
      <c r="C6" s="5"/>
      <c r="D6" s="7" t="s">
        <v>16</v>
      </c>
    </row>
    <row r="7" spans="1:9" ht="16.5" customHeight="1" x14ac:dyDescent="0.2">
      <c r="C7" s="8" t="s">
        <v>0</v>
      </c>
      <c r="D7" s="14" t="s">
        <v>17</v>
      </c>
      <c r="E7" s="9"/>
    </row>
    <row r="8" spans="1:9" ht="5.25" customHeight="1" x14ac:dyDescent="0.15">
      <c r="B8" s="10"/>
    </row>
    <row r="9" spans="1:9" s="3" customFormat="1" ht="18.75" customHeight="1" x14ac:dyDescent="0.15">
      <c r="A9" s="36" t="s">
        <v>10</v>
      </c>
      <c r="B9" s="39" t="s">
        <v>3</v>
      </c>
      <c r="C9" s="36" t="s">
        <v>11</v>
      </c>
      <c r="D9" s="36" t="s">
        <v>12</v>
      </c>
      <c r="E9" s="36" t="s">
        <v>5</v>
      </c>
      <c r="F9" s="33" t="s">
        <v>6</v>
      </c>
      <c r="G9" s="34"/>
      <c r="H9" s="34"/>
      <c r="I9" s="35"/>
    </row>
    <row r="10" spans="1:9" s="3" customFormat="1" ht="33" customHeight="1" x14ac:dyDescent="0.15">
      <c r="A10" s="37"/>
      <c r="B10" s="40"/>
      <c r="C10" s="37"/>
      <c r="D10" s="37"/>
      <c r="E10" s="37"/>
      <c r="F10" s="32" t="s">
        <v>7</v>
      </c>
      <c r="G10" s="32"/>
      <c r="H10" s="32" t="s">
        <v>247</v>
      </c>
      <c r="I10" s="32"/>
    </row>
    <row r="11" spans="1:9" s="3" customFormat="1" ht="16.5" customHeight="1" x14ac:dyDescent="0.15">
      <c r="A11" s="38"/>
      <c r="B11" s="41"/>
      <c r="C11" s="38"/>
      <c r="D11" s="38"/>
      <c r="E11" s="38"/>
      <c r="F11" s="11" t="s">
        <v>8</v>
      </c>
      <c r="G11" s="11" t="s">
        <v>9</v>
      </c>
      <c r="H11" s="11" t="s">
        <v>8</v>
      </c>
      <c r="I11" s="11" t="s">
        <v>9</v>
      </c>
    </row>
    <row r="12" spans="1:9" s="3" customFormat="1" ht="12.75" x14ac:dyDescent="0.2">
      <c r="A12" s="16">
        <v>1</v>
      </c>
      <c r="B12" s="17" t="s">
        <v>13</v>
      </c>
      <c r="C12" s="16">
        <v>3</v>
      </c>
      <c r="D12" s="16">
        <v>4</v>
      </c>
      <c r="E12" s="16">
        <v>5</v>
      </c>
      <c r="F12" s="18">
        <v>6</v>
      </c>
      <c r="G12" s="18">
        <v>7</v>
      </c>
      <c r="H12" s="18">
        <v>8</v>
      </c>
      <c r="I12" s="18">
        <v>9</v>
      </c>
    </row>
    <row r="13" spans="1:9" ht="22.5" x14ac:dyDescent="0.15">
      <c r="A13" s="19">
        <v>1</v>
      </c>
      <c r="B13" s="20" t="s">
        <v>248</v>
      </c>
      <c r="C13" s="19" t="s">
        <v>19</v>
      </c>
      <c r="D13" s="21" t="s">
        <v>20</v>
      </c>
      <c r="E13" s="21">
        <v>28.841999999999999</v>
      </c>
      <c r="F13" s="22">
        <v>18.66</v>
      </c>
      <c r="G13" s="22">
        <v>538.19000000000005</v>
      </c>
      <c r="H13" s="22">
        <f>F13*4.99</f>
        <v>93.113399999999999</v>
      </c>
      <c r="I13" s="22">
        <f>G13*4.99</f>
        <v>2685.5681000000004</v>
      </c>
    </row>
    <row r="14" spans="1:9" ht="22.5" x14ac:dyDescent="0.15">
      <c r="A14" s="19">
        <v>2</v>
      </c>
      <c r="B14" s="20" t="s">
        <v>21</v>
      </c>
      <c r="C14" s="19" t="s">
        <v>22</v>
      </c>
      <c r="D14" s="21" t="s">
        <v>23</v>
      </c>
      <c r="E14" s="21">
        <v>3.5999999999999997E-2</v>
      </c>
      <c r="F14" s="22">
        <v>1383.1</v>
      </c>
      <c r="G14" s="22">
        <v>49.79</v>
      </c>
      <c r="H14" s="22">
        <f t="shared" ref="H14:H24" si="0">F14*4.99</f>
        <v>6901.6689999999999</v>
      </c>
      <c r="I14" s="22">
        <f t="shared" ref="I14:I24" si="1">G14*4.99</f>
        <v>248.4521</v>
      </c>
    </row>
    <row r="15" spans="1:9" ht="22.5" x14ac:dyDescent="0.15">
      <c r="A15" s="19">
        <v>3</v>
      </c>
      <c r="B15" s="20" t="s">
        <v>24</v>
      </c>
      <c r="C15" s="19" t="s">
        <v>25</v>
      </c>
      <c r="D15" s="21" t="s">
        <v>23</v>
      </c>
      <c r="E15" s="21">
        <v>4.2403999999999997E-2</v>
      </c>
      <c r="F15" s="22">
        <v>2606.9</v>
      </c>
      <c r="G15" s="22">
        <v>110.55</v>
      </c>
      <c r="H15" s="22">
        <f t="shared" si="0"/>
        <v>13008.431</v>
      </c>
      <c r="I15" s="22">
        <f t="shared" si="1"/>
        <v>551.64449999999999</v>
      </c>
    </row>
    <row r="16" spans="1:9" ht="22.5" x14ac:dyDescent="0.15">
      <c r="A16" s="19">
        <v>4</v>
      </c>
      <c r="B16" s="20" t="s">
        <v>26</v>
      </c>
      <c r="C16" s="19" t="s">
        <v>27</v>
      </c>
      <c r="D16" s="21" t="s">
        <v>28</v>
      </c>
      <c r="E16" s="21">
        <v>6.2929139999999997</v>
      </c>
      <c r="F16" s="22">
        <v>12.8</v>
      </c>
      <c r="G16" s="22">
        <v>80.55</v>
      </c>
      <c r="H16" s="22">
        <f t="shared" si="0"/>
        <v>63.872000000000007</v>
      </c>
      <c r="I16" s="22">
        <f t="shared" si="1"/>
        <v>401.94450000000001</v>
      </c>
    </row>
    <row r="17" spans="1:9" ht="22.5" x14ac:dyDescent="0.15">
      <c r="A17" s="19">
        <v>5</v>
      </c>
      <c r="B17" s="20" t="s">
        <v>29</v>
      </c>
      <c r="C17" s="19" t="s">
        <v>30</v>
      </c>
      <c r="D17" s="21" t="s">
        <v>28</v>
      </c>
      <c r="E17" s="21">
        <v>0.49609999999999999</v>
      </c>
      <c r="F17" s="22">
        <v>38.89</v>
      </c>
      <c r="G17" s="22">
        <v>19.3</v>
      </c>
      <c r="H17" s="22">
        <f t="shared" si="0"/>
        <v>194.06110000000001</v>
      </c>
      <c r="I17" s="22">
        <f t="shared" si="1"/>
        <v>96.307000000000002</v>
      </c>
    </row>
    <row r="18" spans="1:9" ht="22.5" x14ac:dyDescent="0.15">
      <c r="A18" s="19">
        <v>6</v>
      </c>
      <c r="B18" s="20" t="s">
        <v>31</v>
      </c>
      <c r="C18" s="19" t="s">
        <v>32</v>
      </c>
      <c r="D18" s="21" t="s">
        <v>28</v>
      </c>
      <c r="E18" s="21">
        <v>2.7671456000000001</v>
      </c>
      <c r="F18" s="22">
        <v>6.09</v>
      </c>
      <c r="G18" s="22">
        <v>16.850000000000001</v>
      </c>
      <c r="H18" s="22">
        <f t="shared" si="0"/>
        <v>30.389099999999999</v>
      </c>
      <c r="I18" s="22">
        <f t="shared" si="1"/>
        <v>84.081500000000005</v>
      </c>
    </row>
    <row r="19" spans="1:9" ht="22.5" x14ac:dyDescent="0.15">
      <c r="A19" s="19">
        <v>7</v>
      </c>
      <c r="B19" s="20" t="s">
        <v>33</v>
      </c>
      <c r="C19" s="19" t="s">
        <v>34</v>
      </c>
      <c r="D19" s="21" t="s">
        <v>23</v>
      </c>
      <c r="E19" s="21">
        <v>0.1151718</v>
      </c>
      <c r="F19" s="22">
        <v>1865</v>
      </c>
      <c r="G19" s="22">
        <v>214.8</v>
      </c>
      <c r="H19" s="22">
        <f t="shared" si="0"/>
        <v>9306.35</v>
      </c>
      <c r="I19" s="22">
        <f t="shared" si="1"/>
        <v>1071.8520000000001</v>
      </c>
    </row>
    <row r="20" spans="1:9" ht="22.5" x14ac:dyDescent="0.15">
      <c r="A20" s="19">
        <v>8</v>
      </c>
      <c r="B20" s="20" t="s">
        <v>35</v>
      </c>
      <c r="C20" s="19" t="s">
        <v>36</v>
      </c>
      <c r="D20" s="21" t="s">
        <v>20</v>
      </c>
      <c r="E20" s="21">
        <v>349.16053099999999</v>
      </c>
      <c r="F20" s="22">
        <v>2.44</v>
      </c>
      <c r="G20" s="22">
        <v>851.95</v>
      </c>
      <c r="H20" s="22">
        <f t="shared" si="0"/>
        <v>12.175600000000001</v>
      </c>
      <c r="I20" s="22">
        <f t="shared" si="1"/>
        <v>4251.2305000000006</v>
      </c>
    </row>
    <row r="21" spans="1:9" ht="22.5" x14ac:dyDescent="0.15">
      <c r="A21" s="19">
        <v>9</v>
      </c>
      <c r="B21" s="20" t="s">
        <v>37</v>
      </c>
      <c r="C21" s="19" t="s">
        <v>38</v>
      </c>
      <c r="D21" s="21" t="s">
        <v>39</v>
      </c>
      <c r="E21" s="21">
        <v>5.3280000000000003E-3</v>
      </c>
      <c r="F21" s="22">
        <v>253.8</v>
      </c>
      <c r="G21" s="22">
        <v>1.35</v>
      </c>
      <c r="H21" s="22">
        <f t="shared" si="0"/>
        <v>1266.4620000000002</v>
      </c>
      <c r="I21" s="22">
        <f t="shared" si="1"/>
        <v>6.7365000000000004</v>
      </c>
    </row>
    <row r="22" spans="1:9" ht="22.5" x14ac:dyDescent="0.15">
      <c r="A22" s="19">
        <v>10</v>
      </c>
      <c r="B22" s="20" t="s">
        <v>40</v>
      </c>
      <c r="C22" s="19" t="s">
        <v>41</v>
      </c>
      <c r="D22" s="21" t="s">
        <v>42</v>
      </c>
      <c r="E22" s="21">
        <v>10.593</v>
      </c>
      <c r="F22" s="22">
        <v>3.62</v>
      </c>
      <c r="G22" s="22">
        <v>38.340000000000003</v>
      </c>
      <c r="H22" s="22">
        <f t="shared" si="0"/>
        <v>18.063800000000001</v>
      </c>
      <c r="I22" s="22">
        <f t="shared" si="1"/>
        <v>191.31660000000002</v>
      </c>
    </row>
    <row r="23" spans="1:9" ht="22.5" x14ac:dyDescent="0.15">
      <c r="A23" s="19">
        <v>11</v>
      </c>
      <c r="B23" s="20" t="s">
        <v>43</v>
      </c>
      <c r="C23" s="19" t="s">
        <v>44</v>
      </c>
      <c r="D23" s="21" t="s">
        <v>23</v>
      </c>
      <c r="E23" s="21">
        <v>1.26E-2</v>
      </c>
      <c r="F23" s="22">
        <v>30030</v>
      </c>
      <c r="G23" s="22">
        <v>378.38</v>
      </c>
      <c r="H23" s="22">
        <f t="shared" si="0"/>
        <v>149849.70000000001</v>
      </c>
      <c r="I23" s="22">
        <f t="shared" si="1"/>
        <v>1888.1162000000002</v>
      </c>
    </row>
    <row r="24" spans="1:9" ht="22.5" x14ac:dyDescent="0.15">
      <c r="A24" s="19">
        <v>12</v>
      </c>
      <c r="B24" s="20" t="s">
        <v>45</v>
      </c>
      <c r="C24" s="19" t="s">
        <v>46</v>
      </c>
      <c r="D24" s="21" t="s">
        <v>28</v>
      </c>
      <c r="E24" s="21">
        <v>3.3300000000000001E-3</v>
      </c>
      <c r="F24" s="22">
        <v>37.29</v>
      </c>
      <c r="G24" s="22">
        <v>0.12</v>
      </c>
      <c r="H24" s="22">
        <f t="shared" si="0"/>
        <v>186.0771</v>
      </c>
      <c r="I24" s="22">
        <f t="shared" si="1"/>
        <v>0.5988</v>
      </c>
    </row>
    <row r="25" spans="1:9" ht="22.5" x14ac:dyDescent="0.15">
      <c r="A25" s="19">
        <v>13</v>
      </c>
      <c r="B25" s="20" t="s">
        <v>47</v>
      </c>
      <c r="C25" s="19" t="s">
        <v>48</v>
      </c>
      <c r="D25" s="21" t="s">
        <v>23</v>
      </c>
      <c r="E25" s="21">
        <v>3.1500000000000001E-4</v>
      </c>
      <c r="F25" s="22">
        <v>13560</v>
      </c>
      <c r="G25" s="22">
        <v>4.2699999999999996</v>
      </c>
      <c r="H25" s="22">
        <f t="shared" ref="H25:H37" si="2">F25*4.99</f>
        <v>67664.400000000009</v>
      </c>
      <c r="I25" s="22">
        <f t="shared" ref="I25:I37" si="3">G25*4.99</f>
        <v>21.307299999999998</v>
      </c>
    </row>
    <row r="26" spans="1:9" ht="22.5" x14ac:dyDescent="0.15">
      <c r="A26" s="19">
        <v>14</v>
      </c>
      <c r="B26" s="20" t="s">
        <v>49</v>
      </c>
      <c r="C26" s="19" t="s">
        <v>50</v>
      </c>
      <c r="D26" s="21" t="s">
        <v>28</v>
      </c>
      <c r="E26" s="21">
        <v>0.435</v>
      </c>
      <c r="F26" s="22">
        <v>6</v>
      </c>
      <c r="G26" s="22">
        <v>2.61</v>
      </c>
      <c r="H26" s="22">
        <f t="shared" si="2"/>
        <v>29.94</v>
      </c>
      <c r="I26" s="22">
        <f t="shared" si="3"/>
        <v>13.023899999999999</v>
      </c>
    </row>
    <row r="27" spans="1:9" ht="22.5" x14ac:dyDescent="0.15">
      <c r="A27" s="19">
        <v>15</v>
      </c>
      <c r="B27" s="20" t="s">
        <v>51</v>
      </c>
      <c r="C27" s="19" t="s">
        <v>52</v>
      </c>
      <c r="D27" s="21" t="s">
        <v>23</v>
      </c>
      <c r="E27" s="21">
        <v>2.8614000000000001E-3</v>
      </c>
      <c r="F27" s="22">
        <v>10315.01</v>
      </c>
      <c r="G27" s="22">
        <v>29.52</v>
      </c>
      <c r="H27" s="22">
        <f t="shared" si="2"/>
        <v>51471.899900000004</v>
      </c>
      <c r="I27" s="22">
        <f t="shared" si="3"/>
        <v>147.3048</v>
      </c>
    </row>
    <row r="28" spans="1:9" ht="22.5" x14ac:dyDescent="0.15">
      <c r="A28" s="19">
        <v>16</v>
      </c>
      <c r="B28" s="20" t="s">
        <v>53</v>
      </c>
      <c r="C28" s="19" t="s">
        <v>54</v>
      </c>
      <c r="D28" s="21" t="s">
        <v>23</v>
      </c>
      <c r="E28" s="21">
        <v>2.742E-2</v>
      </c>
      <c r="F28" s="22">
        <v>9424</v>
      </c>
      <c r="G28" s="22">
        <v>258.39999999999998</v>
      </c>
      <c r="H28" s="22">
        <f t="shared" si="2"/>
        <v>47025.760000000002</v>
      </c>
      <c r="I28" s="22">
        <f t="shared" si="3"/>
        <v>1289.4159999999999</v>
      </c>
    </row>
    <row r="29" spans="1:9" ht="22.5" x14ac:dyDescent="0.15">
      <c r="A29" s="19">
        <v>17</v>
      </c>
      <c r="B29" s="20" t="s">
        <v>55</v>
      </c>
      <c r="C29" s="19" t="s">
        <v>56</v>
      </c>
      <c r="D29" s="21" t="s">
        <v>23</v>
      </c>
      <c r="E29" s="21">
        <v>2E-3</v>
      </c>
      <c r="F29" s="22">
        <v>12143.01</v>
      </c>
      <c r="G29" s="22">
        <v>24.29</v>
      </c>
      <c r="H29" s="22">
        <f t="shared" si="2"/>
        <v>60593.619900000005</v>
      </c>
      <c r="I29" s="22">
        <f t="shared" si="3"/>
        <v>121.2071</v>
      </c>
    </row>
    <row r="30" spans="1:9" ht="33.75" x14ac:dyDescent="0.15">
      <c r="A30" s="19">
        <v>18</v>
      </c>
      <c r="B30" s="20" t="s">
        <v>57</v>
      </c>
      <c r="C30" s="19" t="s">
        <v>58</v>
      </c>
      <c r="D30" s="21" t="s">
        <v>23</v>
      </c>
      <c r="E30" s="21">
        <v>1.0800000000000001E-2</v>
      </c>
      <c r="F30" s="22">
        <v>14830</v>
      </c>
      <c r="G30" s="22">
        <v>160.16</v>
      </c>
      <c r="H30" s="22">
        <f t="shared" si="2"/>
        <v>74001.7</v>
      </c>
      <c r="I30" s="22">
        <f t="shared" si="3"/>
        <v>799.19839999999999</v>
      </c>
    </row>
    <row r="31" spans="1:9" ht="33.75" x14ac:dyDescent="0.15">
      <c r="A31" s="19">
        <v>19</v>
      </c>
      <c r="B31" s="20" t="s">
        <v>59</v>
      </c>
      <c r="C31" s="19" t="s">
        <v>60</v>
      </c>
      <c r="D31" s="21" t="s">
        <v>23</v>
      </c>
      <c r="E31" s="21">
        <v>1.72E-2</v>
      </c>
      <c r="F31" s="22">
        <v>13560</v>
      </c>
      <c r="G31" s="22">
        <v>233.23</v>
      </c>
      <c r="H31" s="22">
        <f t="shared" si="2"/>
        <v>67664.400000000009</v>
      </c>
      <c r="I31" s="22">
        <f t="shared" si="3"/>
        <v>1163.8177000000001</v>
      </c>
    </row>
    <row r="32" spans="1:9" ht="22.5" x14ac:dyDescent="0.15">
      <c r="A32" s="19">
        <v>20</v>
      </c>
      <c r="B32" s="20" t="s">
        <v>61</v>
      </c>
      <c r="C32" s="19" t="s">
        <v>62</v>
      </c>
      <c r="D32" s="21" t="s">
        <v>23</v>
      </c>
      <c r="E32" s="21">
        <v>4.7760499999999997E-2</v>
      </c>
      <c r="F32" s="22">
        <v>11978</v>
      </c>
      <c r="G32" s="22">
        <v>572.08000000000004</v>
      </c>
      <c r="H32" s="22">
        <f t="shared" si="2"/>
        <v>59770.22</v>
      </c>
      <c r="I32" s="22">
        <f t="shared" si="3"/>
        <v>2854.6792000000005</v>
      </c>
    </row>
    <row r="33" spans="1:9" ht="22.5" x14ac:dyDescent="0.15">
      <c r="A33" s="19">
        <v>21</v>
      </c>
      <c r="B33" s="20" t="s">
        <v>63</v>
      </c>
      <c r="C33" s="19" t="s">
        <v>64</v>
      </c>
      <c r="D33" s="21" t="s">
        <v>23</v>
      </c>
      <c r="E33" s="21">
        <v>4.5000000000000003E-5</v>
      </c>
      <c r="F33" s="22">
        <v>22558</v>
      </c>
      <c r="G33" s="22">
        <v>1.02</v>
      </c>
      <c r="H33" s="22">
        <f t="shared" si="2"/>
        <v>112564.42</v>
      </c>
      <c r="I33" s="22">
        <f t="shared" si="3"/>
        <v>5.0898000000000003</v>
      </c>
    </row>
    <row r="34" spans="1:9" ht="22.5" x14ac:dyDescent="0.15">
      <c r="A34" s="19">
        <v>22</v>
      </c>
      <c r="B34" s="20" t="s">
        <v>65</v>
      </c>
      <c r="C34" s="19" t="s">
        <v>66</v>
      </c>
      <c r="D34" s="21" t="s">
        <v>28</v>
      </c>
      <c r="E34" s="21">
        <v>1.53</v>
      </c>
      <c r="F34" s="22">
        <v>23.09</v>
      </c>
      <c r="G34" s="22">
        <v>35.33</v>
      </c>
      <c r="H34" s="22">
        <f t="shared" si="2"/>
        <v>115.2191</v>
      </c>
      <c r="I34" s="22">
        <f t="shared" si="3"/>
        <v>176.29669999999999</v>
      </c>
    </row>
    <row r="35" spans="1:9" ht="22.5" x14ac:dyDescent="0.15">
      <c r="A35" s="19">
        <v>23</v>
      </c>
      <c r="B35" s="20" t="s">
        <v>67</v>
      </c>
      <c r="C35" s="19" t="s">
        <v>68</v>
      </c>
      <c r="D35" s="21" t="s">
        <v>28</v>
      </c>
      <c r="E35" s="21">
        <v>15.53542</v>
      </c>
      <c r="F35" s="22">
        <v>7.8</v>
      </c>
      <c r="G35" s="22">
        <v>121.18</v>
      </c>
      <c r="H35" s="22">
        <f t="shared" si="2"/>
        <v>38.922000000000004</v>
      </c>
      <c r="I35" s="22">
        <f t="shared" si="3"/>
        <v>604.68820000000005</v>
      </c>
    </row>
    <row r="36" spans="1:9" ht="22.5" x14ac:dyDescent="0.15">
      <c r="A36" s="19">
        <v>24</v>
      </c>
      <c r="B36" s="20" t="s">
        <v>69</v>
      </c>
      <c r="C36" s="19" t="s">
        <v>70</v>
      </c>
      <c r="D36" s="21" t="s">
        <v>28</v>
      </c>
      <c r="E36" s="21">
        <v>0.23094999999999999</v>
      </c>
      <c r="F36" s="22">
        <v>1.82</v>
      </c>
      <c r="G36" s="22">
        <v>0.42</v>
      </c>
      <c r="H36" s="22">
        <f t="shared" si="2"/>
        <v>9.0818000000000012</v>
      </c>
      <c r="I36" s="22">
        <f t="shared" si="3"/>
        <v>2.0958000000000001</v>
      </c>
    </row>
    <row r="37" spans="1:9" ht="22.5" x14ac:dyDescent="0.15">
      <c r="A37" s="19">
        <v>25</v>
      </c>
      <c r="B37" s="20" t="s">
        <v>71</v>
      </c>
      <c r="C37" s="19" t="s">
        <v>72</v>
      </c>
      <c r="D37" s="21" t="s">
        <v>20</v>
      </c>
      <c r="E37" s="21">
        <v>3.4507840999999999</v>
      </c>
      <c r="F37" s="22">
        <v>108.4</v>
      </c>
      <c r="G37" s="22">
        <v>374.07</v>
      </c>
      <c r="H37" s="22">
        <f t="shared" si="2"/>
        <v>540.91600000000005</v>
      </c>
      <c r="I37" s="22">
        <f t="shared" si="3"/>
        <v>1866.6093000000001</v>
      </c>
    </row>
    <row r="38" spans="1:9" ht="22.5" x14ac:dyDescent="0.15">
      <c r="A38" s="19">
        <v>26</v>
      </c>
      <c r="B38" s="20" t="s">
        <v>73</v>
      </c>
      <c r="C38" s="19" t="s">
        <v>74</v>
      </c>
      <c r="D38" s="21" t="s">
        <v>23</v>
      </c>
      <c r="E38" s="21">
        <v>4.4679999999999997E-3</v>
      </c>
      <c r="F38" s="22">
        <v>734.5</v>
      </c>
      <c r="G38" s="22">
        <v>3.28</v>
      </c>
      <c r="H38" s="22">
        <f>F38*4.99</f>
        <v>3665.1550000000002</v>
      </c>
      <c r="I38" s="22">
        <f>G38*4.99</f>
        <v>16.3672</v>
      </c>
    </row>
    <row r="39" spans="1:9" ht="22.5" x14ac:dyDescent="0.15">
      <c r="A39" s="19">
        <v>27</v>
      </c>
      <c r="B39" s="20" t="s">
        <v>75</v>
      </c>
      <c r="C39" s="19" t="s">
        <v>76</v>
      </c>
      <c r="D39" s="21" t="s">
        <v>23</v>
      </c>
      <c r="E39" s="21">
        <v>7.7298999999999996E-3</v>
      </c>
      <c r="F39" s="22">
        <v>2147</v>
      </c>
      <c r="G39" s="22">
        <v>16.600000000000001</v>
      </c>
      <c r="H39" s="22">
        <f t="shared" ref="H39:H48" si="4">F39*4.99</f>
        <v>10713.53</v>
      </c>
      <c r="I39" s="22">
        <f t="shared" ref="I39:I48" si="5">G39*4.99</f>
        <v>82.834000000000017</v>
      </c>
    </row>
    <row r="40" spans="1:9" ht="22.5" x14ac:dyDescent="0.15">
      <c r="A40" s="19">
        <v>28</v>
      </c>
      <c r="B40" s="20" t="s">
        <v>77</v>
      </c>
      <c r="C40" s="19" t="s">
        <v>78</v>
      </c>
      <c r="D40" s="21" t="s">
        <v>28</v>
      </c>
      <c r="E40" s="21">
        <v>1.6816500000000002E-2</v>
      </c>
      <c r="F40" s="22">
        <v>2.15</v>
      </c>
      <c r="G40" s="22">
        <v>0.04</v>
      </c>
      <c r="H40" s="22">
        <f t="shared" si="4"/>
        <v>10.7285</v>
      </c>
      <c r="I40" s="22">
        <f t="shared" si="5"/>
        <v>0.1996</v>
      </c>
    </row>
    <row r="41" spans="1:9" ht="22.5" x14ac:dyDescent="0.15">
      <c r="A41" s="19">
        <v>29</v>
      </c>
      <c r="B41" s="20" t="s">
        <v>79</v>
      </c>
      <c r="C41" s="19" t="s">
        <v>80</v>
      </c>
      <c r="D41" s="21" t="s">
        <v>20</v>
      </c>
      <c r="E41" s="21">
        <v>2.0215999999999998</v>
      </c>
      <c r="F41" s="22">
        <v>560</v>
      </c>
      <c r="G41" s="22">
        <v>1132.0899999999999</v>
      </c>
      <c r="H41" s="22">
        <f t="shared" si="4"/>
        <v>2794.4</v>
      </c>
      <c r="I41" s="22">
        <f t="shared" si="5"/>
        <v>5649.1291000000001</v>
      </c>
    </row>
    <row r="42" spans="1:9" ht="22.5" x14ac:dyDescent="0.15">
      <c r="A42" s="19">
        <v>30</v>
      </c>
      <c r="B42" s="20" t="s">
        <v>81</v>
      </c>
      <c r="C42" s="19" t="s">
        <v>82</v>
      </c>
      <c r="D42" s="21" t="s">
        <v>20</v>
      </c>
      <c r="E42" s="21">
        <v>0.152</v>
      </c>
      <c r="F42" s="22">
        <v>485.9</v>
      </c>
      <c r="G42" s="22">
        <v>73.86</v>
      </c>
      <c r="H42" s="22">
        <f t="shared" si="4"/>
        <v>2424.6410000000001</v>
      </c>
      <c r="I42" s="22">
        <f t="shared" si="5"/>
        <v>368.56139999999999</v>
      </c>
    </row>
    <row r="43" spans="1:9" ht="22.5" x14ac:dyDescent="0.15">
      <c r="A43" s="19">
        <v>31</v>
      </c>
      <c r="B43" s="20" t="s">
        <v>83</v>
      </c>
      <c r="C43" s="19" t="s">
        <v>84</v>
      </c>
      <c r="D43" s="21" t="s">
        <v>20</v>
      </c>
      <c r="E43" s="21">
        <v>6.0039999999999996</v>
      </c>
      <c r="F43" s="22">
        <v>1382.9</v>
      </c>
      <c r="G43" s="22">
        <v>8302.93</v>
      </c>
      <c r="H43" s="22">
        <f t="shared" si="4"/>
        <v>6900.6710000000012</v>
      </c>
      <c r="I43" s="22">
        <f t="shared" si="5"/>
        <v>41431.620700000007</v>
      </c>
    </row>
    <row r="44" spans="1:9" ht="22.5" x14ac:dyDescent="0.15">
      <c r="A44" s="19">
        <v>32</v>
      </c>
      <c r="B44" s="20" t="s">
        <v>85</v>
      </c>
      <c r="C44" s="19" t="s">
        <v>86</v>
      </c>
      <c r="D44" s="21" t="s">
        <v>23</v>
      </c>
      <c r="E44" s="21">
        <v>2.8783900000000001E-2</v>
      </c>
      <c r="F44" s="22">
        <v>5989</v>
      </c>
      <c r="G44" s="22">
        <v>172.39</v>
      </c>
      <c r="H44" s="22">
        <f t="shared" si="4"/>
        <v>29885.11</v>
      </c>
      <c r="I44" s="22">
        <f t="shared" si="5"/>
        <v>860.22609999999997</v>
      </c>
    </row>
    <row r="45" spans="1:9" ht="22.5" x14ac:dyDescent="0.15">
      <c r="A45" s="19">
        <v>33</v>
      </c>
      <c r="B45" s="20" t="s">
        <v>87</v>
      </c>
      <c r="C45" s="19" t="s">
        <v>88</v>
      </c>
      <c r="D45" s="21" t="s">
        <v>28</v>
      </c>
      <c r="E45" s="21">
        <v>2.997E-2</v>
      </c>
      <c r="F45" s="22">
        <v>25</v>
      </c>
      <c r="G45" s="22">
        <v>0.75</v>
      </c>
      <c r="H45" s="22">
        <f t="shared" si="4"/>
        <v>124.75</v>
      </c>
      <c r="I45" s="22">
        <f t="shared" si="5"/>
        <v>3.7425000000000002</v>
      </c>
    </row>
    <row r="46" spans="1:9" ht="33.75" x14ac:dyDescent="0.15">
      <c r="A46" s="19">
        <v>34</v>
      </c>
      <c r="B46" s="20" t="s">
        <v>89</v>
      </c>
      <c r="C46" s="19" t="s">
        <v>90</v>
      </c>
      <c r="D46" s="21" t="s">
        <v>20</v>
      </c>
      <c r="E46" s="21">
        <v>7.192571</v>
      </c>
      <c r="F46" s="22">
        <v>558.33000000000004</v>
      </c>
      <c r="G46" s="22">
        <v>4015.83</v>
      </c>
      <c r="H46" s="22">
        <f t="shared" si="4"/>
        <v>2786.0667000000003</v>
      </c>
      <c r="I46" s="22">
        <f t="shared" si="5"/>
        <v>20038.991700000002</v>
      </c>
    </row>
    <row r="47" spans="1:9" ht="33.75" x14ac:dyDescent="0.15">
      <c r="A47" s="19">
        <v>35</v>
      </c>
      <c r="B47" s="20" t="s">
        <v>91</v>
      </c>
      <c r="C47" s="19" t="s">
        <v>92</v>
      </c>
      <c r="D47" s="21" t="s">
        <v>20</v>
      </c>
      <c r="E47" s="21">
        <v>6.2100000000000002E-2</v>
      </c>
      <c r="F47" s="22">
        <v>1287</v>
      </c>
      <c r="G47" s="22">
        <v>79.92</v>
      </c>
      <c r="H47" s="22">
        <f t="shared" si="4"/>
        <v>6422.13</v>
      </c>
      <c r="I47" s="22">
        <f t="shared" si="5"/>
        <v>398.80080000000004</v>
      </c>
    </row>
    <row r="48" spans="1:9" ht="33.75" x14ac:dyDescent="0.15">
      <c r="A48" s="19">
        <v>36</v>
      </c>
      <c r="B48" s="20" t="s">
        <v>93</v>
      </c>
      <c r="C48" s="19" t="s">
        <v>94</v>
      </c>
      <c r="D48" s="21" t="s">
        <v>20</v>
      </c>
      <c r="E48" s="21">
        <v>2.4761310000000001</v>
      </c>
      <c r="F48" s="22">
        <v>550</v>
      </c>
      <c r="G48" s="22">
        <v>1361.87</v>
      </c>
      <c r="H48" s="22">
        <f t="shared" si="4"/>
        <v>2744.5</v>
      </c>
      <c r="I48" s="22">
        <f t="shared" si="5"/>
        <v>6795.7312999999995</v>
      </c>
    </row>
    <row r="49" spans="1:9" ht="33.75" x14ac:dyDescent="0.15">
      <c r="A49" s="19">
        <v>37</v>
      </c>
      <c r="B49" s="20" t="s">
        <v>95</v>
      </c>
      <c r="C49" s="19" t="s">
        <v>96</v>
      </c>
      <c r="D49" s="21" t="s">
        <v>20</v>
      </c>
      <c r="E49" s="21">
        <v>5.6999999999999998E-4</v>
      </c>
      <c r="F49" s="22">
        <v>1100</v>
      </c>
      <c r="G49" s="22">
        <v>0.63</v>
      </c>
      <c r="H49" s="22">
        <f>F49*4.99</f>
        <v>5489</v>
      </c>
      <c r="I49" s="22">
        <f>G49*4.99</f>
        <v>3.1436999999999999</v>
      </c>
    </row>
    <row r="50" spans="1:9" ht="33.75" x14ac:dyDescent="0.15">
      <c r="A50" s="19">
        <v>38</v>
      </c>
      <c r="B50" s="20" t="s">
        <v>97</v>
      </c>
      <c r="C50" s="19" t="s">
        <v>98</v>
      </c>
      <c r="D50" s="21" t="s">
        <v>20</v>
      </c>
      <c r="E50" s="21">
        <v>1.1183999999999999E-2</v>
      </c>
      <c r="F50" s="22">
        <v>1056</v>
      </c>
      <c r="G50" s="22">
        <v>11.81</v>
      </c>
      <c r="H50" s="22">
        <f t="shared" ref="H50:H57" si="6">F50*4.99</f>
        <v>5269.4400000000005</v>
      </c>
      <c r="I50" s="22">
        <f t="shared" ref="I50:I57" si="7">G50*4.99</f>
        <v>58.931900000000006</v>
      </c>
    </row>
    <row r="51" spans="1:9" ht="22.5" x14ac:dyDescent="0.15">
      <c r="A51" s="19">
        <v>39</v>
      </c>
      <c r="B51" s="20" t="s">
        <v>99</v>
      </c>
      <c r="C51" s="19" t="s">
        <v>100</v>
      </c>
      <c r="D51" s="21" t="s">
        <v>42</v>
      </c>
      <c r="E51" s="21">
        <v>2.8305600000000002</v>
      </c>
      <c r="F51" s="22">
        <v>57.63</v>
      </c>
      <c r="G51" s="22">
        <v>163.12</v>
      </c>
      <c r="H51" s="22">
        <f t="shared" si="6"/>
        <v>287.57370000000003</v>
      </c>
      <c r="I51" s="22">
        <f t="shared" si="7"/>
        <v>813.9688000000001</v>
      </c>
    </row>
    <row r="52" spans="1:9" ht="22.5" x14ac:dyDescent="0.15">
      <c r="A52" s="19">
        <v>40</v>
      </c>
      <c r="B52" s="20" t="s">
        <v>101</v>
      </c>
      <c r="C52" s="19" t="s">
        <v>102</v>
      </c>
      <c r="D52" s="21" t="s">
        <v>42</v>
      </c>
      <c r="E52" s="21">
        <v>0.50067950000000006</v>
      </c>
      <c r="F52" s="22">
        <v>7.46</v>
      </c>
      <c r="G52" s="22">
        <v>3.74</v>
      </c>
      <c r="H52" s="22">
        <f t="shared" si="6"/>
        <v>37.2254</v>
      </c>
      <c r="I52" s="22">
        <f t="shared" si="7"/>
        <v>18.662600000000001</v>
      </c>
    </row>
    <row r="53" spans="1:9" ht="22.5" x14ac:dyDescent="0.15">
      <c r="A53" s="19">
        <v>41</v>
      </c>
      <c r="B53" s="20" t="s">
        <v>103</v>
      </c>
      <c r="C53" s="19" t="s">
        <v>104</v>
      </c>
      <c r="D53" s="21" t="s">
        <v>28</v>
      </c>
      <c r="E53" s="21">
        <v>8.3250000000000008E-3</v>
      </c>
      <c r="F53" s="22">
        <v>15.12</v>
      </c>
      <c r="G53" s="22">
        <v>0.13</v>
      </c>
      <c r="H53" s="22">
        <f t="shared" si="6"/>
        <v>75.448800000000006</v>
      </c>
      <c r="I53" s="22">
        <f t="shared" si="7"/>
        <v>0.64870000000000005</v>
      </c>
    </row>
    <row r="54" spans="1:9" ht="22.5" x14ac:dyDescent="0.15">
      <c r="A54" s="19">
        <v>42</v>
      </c>
      <c r="B54" s="20" t="s">
        <v>105</v>
      </c>
      <c r="C54" s="19" t="s">
        <v>106</v>
      </c>
      <c r="D54" s="21" t="s">
        <v>23</v>
      </c>
      <c r="E54" s="21">
        <v>8.1539999999999998E-4</v>
      </c>
      <c r="F54" s="22">
        <v>14312.87</v>
      </c>
      <c r="G54" s="22">
        <v>11.67</v>
      </c>
      <c r="H54" s="22">
        <f t="shared" si="6"/>
        <v>71421.221300000005</v>
      </c>
      <c r="I54" s="22">
        <f t="shared" si="7"/>
        <v>58.2333</v>
      </c>
    </row>
    <row r="55" spans="1:9" ht="45" x14ac:dyDescent="0.15">
      <c r="A55" s="19">
        <v>43</v>
      </c>
      <c r="B55" s="20" t="s">
        <v>107</v>
      </c>
      <c r="C55" s="19" t="s">
        <v>108</v>
      </c>
      <c r="D55" s="21" t="s">
        <v>23</v>
      </c>
      <c r="E55" s="21">
        <v>3.3000000000000002E-6</v>
      </c>
      <c r="F55" s="22">
        <v>16950</v>
      </c>
      <c r="G55" s="22">
        <v>0.06</v>
      </c>
      <c r="H55" s="22">
        <f t="shared" si="6"/>
        <v>84580.5</v>
      </c>
      <c r="I55" s="22">
        <f t="shared" si="7"/>
        <v>0.2994</v>
      </c>
    </row>
    <row r="56" spans="1:9" ht="22.5" x14ac:dyDescent="0.15">
      <c r="A56" s="19">
        <v>44</v>
      </c>
      <c r="B56" s="20" t="s">
        <v>109</v>
      </c>
      <c r="C56" s="19" t="s">
        <v>110</v>
      </c>
      <c r="D56" s="21" t="s">
        <v>28</v>
      </c>
      <c r="E56" s="21">
        <v>0.12684000000000001</v>
      </c>
      <c r="F56" s="22">
        <v>6.67</v>
      </c>
      <c r="G56" s="22">
        <v>0.85</v>
      </c>
      <c r="H56" s="22">
        <f t="shared" si="6"/>
        <v>33.283300000000004</v>
      </c>
      <c r="I56" s="22">
        <f t="shared" si="7"/>
        <v>4.2415000000000003</v>
      </c>
    </row>
    <row r="57" spans="1:9" ht="45" x14ac:dyDescent="0.15">
      <c r="A57" s="19">
        <v>45</v>
      </c>
      <c r="B57" s="20" t="s">
        <v>111</v>
      </c>
      <c r="C57" s="19" t="s">
        <v>112</v>
      </c>
      <c r="D57" s="21" t="s">
        <v>113</v>
      </c>
      <c r="E57" s="21">
        <v>2</v>
      </c>
      <c r="F57" s="22">
        <v>1148.4000000000001</v>
      </c>
      <c r="G57" s="22">
        <v>2296.8000000000002</v>
      </c>
      <c r="H57" s="22">
        <f t="shared" si="6"/>
        <v>5730.5160000000005</v>
      </c>
      <c r="I57" s="22">
        <f t="shared" si="7"/>
        <v>11461.032000000001</v>
      </c>
    </row>
    <row r="58" spans="1:9" ht="22.5" x14ac:dyDescent="0.15">
      <c r="A58" s="19">
        <v>46</v>
      </c>
      <c r="B58" s="20" t="s">
        <v>114</v>
      </c>
      <c r="C58" s="19" t="s">
        <v>115</v>
      </c>
      <c r="D58" s="21" t="s">
        <v>23</v>
      </c>
      <c r="E58" s="21">
        <v>0.374</v>
      </c>
      <c r="F58" s="22">
        <v>5500</v>
      </c>
      <c r="G58" s="22">
        <v>2057</v>
      </c>
      <c r="H58" s="22">
        <f>F58*4.99</f>
        <v>27445</v>
      </c>
      <c r="I58" s="22">
        <f>G58*4.99</f>
        <v>10264.43</v>
      </c>
    </row>
    <row r="59" spans="1:9" ht="45" x14ac:dyDescent="0.15">
      <c r="A59" s="19">
        <v>48</v>
      </c>
      <c r="B59" s="20" t="s">
        <v>116</v>
      </c>
      <c r="C59" s="19" t="s">
        <v>117</v>
      </c>
      <c r="D59" s="21" t="s">
        <v>113</v>
      </c>
      <c r="E59" s="21">
        <v>1</v>
      </c>
      <c r="F59" s="22"/>
      <c r="G59" s="22"/>
      <c r="H59" s="22">
        <v>46726.54</v>
      </c>
      <c r="I59" s="22">
        <v>46726.54</v>
      </c>
    </row>
    <row r="60" spans="1:9" ht="45" x14ac:dyDescent="0.15">
      <c r="A60" s="19">
        <v>49</v>
      </c>
      <c r="B60" s="20" t="s">
        <v>116</v>
      </c>
      <c r="C60" s="19" t="s">
        <v>118</v>
      </c>
      <c r="D60" s="21" t="s">
        <v>113</v>
      </c>
      <c r="E60" s="21">
        <v>6</v>
      </c>
      <c r="F60" s="22"/>
      <c r="G60" s="22"/>
      <c r="H60" s="22">
        <v>69987.13</v>
      </c>
      <c r="I60" s="22">
        <v>419922.78</v>
      </c>
    </row>
    <row r="61" spans="1:9" ht="45" x14ac:dyDescent="0.15">
      <c r="A61" s="19">
        <v>50</v>
      </c>
      <c r="B61" s="20" t="s">
        <v>116</v>
      </c>
      <c r="C61" s="19" t="s">
        <v>119</v>
      </c>
      <c r="D61" s="21" t="s">
        <v>113</v>
      </c>
      <c r="E61" s="21">
        <v>1</v>
      </c>
      <c r="F61" s="22"/>
      <c r="G61" s="22"/>
      <c r="H61" s="22">
        <v>18219.68</v>
      </c>
      <c r="I61" s="22">
        <v>18219.68</v>
      </c>
    </row>
    <row r="62" spans="1:9" ht="45" x14ac:dyDescent="0.15">
      <c r="A62" s="19">
        <v>51</v>
      </c>
      <c r="B62" s="20" t="s">
        <v>120</v>
      </c>
      <c r="C62" s="19" t="s">
        <v>121</v>
      </c>
      <c r="D62" s="21" t="s">
        <v>113</v>
      </c>
      <c r="E62" s="21">
        <v>1</v>
      </c>
      <c r="F62" s="22"/>
      <c r="G62" s="22"/>
      <c r="H62" s="22">
        <v>10582.5</v>
      </c>
      <c r="I62" s="22">
        <v>10582.5</v>
      </c>
    </row>
    <row r="63" spans="1:9" ht="45" x14ac:dyDescent="0.15">
      <c r="A63" s="19">
        <v>52</v>
      </c>
      <c r="B63" s="20" t="s">
        <v>122</v>
      </c>
      <c r="C63" s="19" t="s">
        <v>123</v>
      </c>
      <c r="D63" s="21" t="s">
        <v>113</v>
      </c>
      <c r="E63" s="21">
        <v>1</v>
      </c>
      <c r="F63" s="22"/>
      <c r="G63" s="22"/>
      <c r="H63" s="22">
        <v>11025</v>
      </c>
      <c r="I63" s="22">
        <v>11025</v>
      </c>
    </row>
    <row r="64" spans="1:9" ht="45" x14ac:dyDescent="0.15">
      <c r="A64" s="19">
        <v>53</v>
      </c>
      <c r="B64" s="20" t="s">
        <v>124</v>
      </c>
      <c r="C64" s="19" t="s">
        <v>125</v>
      </c>
      <c r="D64" s="21" t="s">
        <v>113</v>
      </c>
      <c r="E64" s="21">
        <v>43</v>
      </c>
      <c r="F64" s="22"/>
      <c r="G64" s="22"/>
      <c r="H64" s="22">
        <v>921.2</v>
      </c>
      <c r="I64" s="22">
        <v>39611.599999999999</v>
      </c>
    </row>
    <row r="65" spans="1:9" ht="45" x14ac:dyDescent="0.15">
      <c r="A65" s="19">
        <v>54</v>
      </c>
      <c r="B65" s="20" t="s">
        <v>126</v>
      </c>
      <c r="C65" s="19" t="s">
        <v>127</v>
      </c>
      <c r="D65" s="21" t="s">
        <v>113</v>
      </c>
      <c r="E65" s="21">
        <v>2</v>
      </c>
      <c r="F65" s="22"/>
      <c r="G65" s="22"/>
      <c r="H65" s="22">
        <v>9485</v>
      </c>
      <c r="I65" s="22">
        <v>18970</v>
      </c>
    </row>
    <row r="66" spans="1:9" ht="45" x14ac:dyDescent="0.15">
      <c r="A66" s="19">
        <v>56</v>
      </c>
      <c r="B66" s="20" t="s">
        <v>128</v>
      </c>
      <c r="C66" s="19" t="s">
        <v>129</v>
      </c>
      <c r="D66" s="21" t="s">
        <v>113</v>
      </c>
      <c r="E66" s="21">
        <v>1</v>
      </c>
      <c r="F66" s="22"/>
      <c r="G66" s="22"/>
      <c r="H66" s="22">
        <v>2244</v>
      </c>
      <c r="I66" s="22">
        <v>2244</v>
      </c>
    </row>
    <row r="67" spans="1:9" ht="45" x14ac:dyDescent="0.15">
      <c r="A67" s="19">
        <v>57</v>
      </c>
      <c r="B67" s="20" t="s">
        <v>128</v>
      </c>
      <c r="C67" s="19" t="s">
        <v>130</v>
      </c>
      <c r="D67" s="21" t="s">
        <v>113</v>
      </c>
      <c r="E67" s="21">
        <v>6</v>
      </c>
      <c r="F67" s="22"/>
      <c r="G67" s="22"/>
      <c r="H67" s="22">
        <v>2754</v>
      </c>
      <c r="I67" s="22">
        <v>16524</v>
      </c>
    </row>
    <row r="68" spans="1:9" ht="45" x14ac:dyDescent="0.15">
      <c r="A68" s="19">
        <v>58</v>
      </c>
      <c r="B68" s="20" t="s">
        <v>131</v>
      </c>
      <c r="C68" s="19" t="s">
        <v>132</v>
      </c>
      <c r="D68" s="21" t="s">
        <v>113</v>
      </c>
      <c r="E68" s="21">
        <v>1</v>
      </c>
      <c r="F68" s="22"/>
      <c r="G68" s="22"/>
      <c r="H68" s="22">
        <v>612</v>
      </c>
      <c r="I68" s="22">
        <v>612</v>
      </c>
    </row>
    <row r="69" spans="1:9" ht="45" x14ac:dyDescent="0.15">
      <c r="A69" s="19">
        <v>60</v>
      </c>
      <c r="B69" s="20" t="s">
        <v>133</v>
      </c>
      <c r="C69" s="19" t="s">
        <v>134</v>
      </c>
      <c r="D69" s="21" t="s">
        <v>113</v>
      </c>
      <c r="E69" s="21">
        <v>1</v>
      </c>
      <c r="F69" s="22"/>
      <c r="G69" s="22"/>
      <c r="H69" s="22">
        <v>11743.08</v>
      </c>
      <c r="I69" s="22">
        <v>11743.08</v>
      </c>
    </row>
    <row r="70" spans="1:9" ht="45" x14ac:dyDescent="0.15">
      <c r="A70" s="19">
        <v>61</v>
      </c>
      <c r="B70" s="20" t="s">
        <v>133</v>
      </c>
      <c r="C70" s="19" t="s">
        <v>135</v>
      </c>
      <c r="D70" s="21" t="s">
        <v>113</v>
      </c>
      <c r="E70" s="21">
        <v>1</v>
      </c>
      <c r="F70" s="22"/>
      <c r="G70" s="22"/>
      <c r="H70" s="22">
        <v>9960.8700000000008</v>
      </c>
      <c r="I70" s="22">
        <v>9960.8700000000008</v>
      </c>
    </row>
    <row r="71" spans="1:9" ht="45" x14ac:dyDescent="0.15">
      <c r="A71" s="19">
        <v>62</v>
      </c>
      <c r="B71" s="20" t="s">
        <v>133</v>
      </c>
      <c r="C71" s="19" t="s">
        <v>136</v>
      </c>
      <c r="D71" s="21" t="s">
        <v>113</v>
      </c>
      <c r="E71" s="21">
        <v>1</v>
      </c>
      <c r="F71" s="22"/>
      <c r="G71" s="22"/>
      <c r="H71" s="22">
        <v>41161.01</v>
      </c>
      <c r="I71" s="22">
        <v>41161.01</v>
      </c>
    </row>
    <row r="72" spans="1:9" ht="45" x14ac:dyDescent="0.15">
      <c r="A72" s="19">
        <v>63</v>
      </c>
      <c r="B72" s="20" t="s">
        <v>133</v>
      </c>
      <c r="C72" s="19" t="s">
        <v>137</v>
      </c>
      <c r="D72" s="21" t="s">
        <v>113</v>
      </c>
      <c r="E72" s="21">
        <v>1</v>
      </c>
      <c r="F72" s="22"/>
      <c r="G72" s="22"/>
      <c r="H72" s="22">
        <v>21223.13</v>
      </c>
      <c r="I72" s="22">
        <v>21223.13</v>
      </c>
    </row>
    <row r="73" spans="1:9" ht="45" x14ac:dyDescent="0.15">
      <c r="A73" s="19">
        <v>65</v>
      </c>
      <c r="B73" s="20" t="s">
        <v>138</v>
      </c>
      <c r="C73" s="19" t="s">
        <v>139</v>
      </c>
      <c r="D73" s="21" t="s">
        <v>113</v>
      </c>
      <c r="E73" s="21">
        <v>1</v>
      </c>
      <c r="F73" s="22"/>
      <c r="G73" s="22"/>
      <c r="H73" s="22">
        <v>2147.1</v>
      </c>
      <c r="I73" s="22">
        <v>2147.1</v>
      </c>
    </row>
    <row r="74" spans="1:9" ht="45" x14ac:dyDescent="0.15">
      <c r="A74" s="19">
        <v>66</v>
      </c>
      <c r="B74" s="20" t="s">
        <v>138</v>
      </c>
      <c r="C74" s="19" t="s">
        <v>140</v>
      </c>
      <c r="D74" s="21" t="s">
        <v>113</v>
      </c>
      <c r="E74" s="21">
        <v>10</v>
      </c>
      <c r="F74" s="22"/>
      <c r="G74" s="22"/>
      <c r="H74" s="22">
        <v>3869.2</v>
      </c>
      <c r="I74" s="22">
        <v>38692</v>
      </c>
    </row>
    <row r="75" spans="1:9" ht="45" x14ac:dyDescent="0.15">
      <c r="A75" s="19">
        <v>68</v>
      </c>
      <c r="B75" s="20" t="s">
        <v>141</v>
      </c>
      <c r="C75" s="19" t="s">
        <v>142</v>
      </c>
      <c r="D75" s="21" t="s">
        <v>113</v>
      </c>
      <c r="E75" s="21">
        <v>1</v>
      </c>
      <c r="F75" s="22"/>
      <c r="G75" s="22"/>
      <c r="H75" s="22">
        <v>923.95</v>
      </c>
      <c r="I75" s="22">
        <v>923.95</v>
      </c>
    </row>
    <row r="76" spans="1:9" ht="45" x14ac:dyDescent="0.15">
      <c r="A76" s="19">
        <v>69</v>
      </c>
      <c r="B76" s="20" t="s">
        <v>141</v>
      </c>
      <c r="C76" s="19" t="s">
        <v>143</v>
      </c>
      <c r="D76" s="21" t="s">
        <v>113</v>
      </c>
      <c r="E76" s="21">
        <v>1</v>
      </c>
      <c r="F76" s="22"/>
      <c r="G76" s="22"/>
      <c r="H76" s="22">
        <v>212.5</v>
      </c>
      <c r="I76" s="22">
        <v>212.5</v>
      </c>
    </row>
    <row r="77" spans="1:9" ht="33.75" x14ac:dyDescent="0.15">
      <c r="A77" s="19">
        <v>70</v>
      </c>
      <c r="B77" s="20" t="s">
        <v>144</v>
      </c>
      <c r="C77" s="19" t="s">
        <v>22</v>
      </c>
      <c r="D77" s="21" t="s">
        <v>23</v>
      </c>
      <c r="E77" s="21">
        <v>2.73656E-2</v>
      </c>
      <c r="F77" s="22">
        <v>1383.1</v>
      </c>
      <c r="G77" s="22">
        <v>37.85</v>
      </c>
      <c r="H77" s="22">
        <f>F77*4.99</f>
        <v>6901.6689999999999</v>
      </c>
      <c r="I77" s="22">
        <f>G77*4.99</f>
        <v>188.87150000000003</v>
      </c>
    </row>
    <row r="78" spans="1:9" ht="33.75" x14ac:dyDescent="0.15">
      <c r="A78" s="19">
        <v>71</v>
      </c>
      <c r="B78" s="20" t="s">
        <v>145</v>
      </c>
      <c r="C78" s="19" t="s">
        <v>146</v>
      </c>
      <c r="D78" s="21" t="s">
        <v>23</v>
      </c>
      <c r="E78" s="21">
        <v>0.44437399999999999</v>
      </c>
      <c r="F78" s="22">
        <v>3390</v>
      </c>
      <c r="G78" s="22">
        <v>1506.41</v>
      </c>
      <c r="H78" s="22">
        <f t="shared" ref="H78:H83" si="8">F78*4.99</f>
        <v>16916.100000000002</v>
      </c>
      <c r="I78" s="22">
        <f t="shared" ref="I78:I83" si="9">G78*4.99</f>
        <v>7516.9859000000006</v>
      </c>
    </row>
    <row r="79" spans="1:9" ht="33.75" x14ac:dyDescent="0.15">
      <c r="A79" s="19">
        <v>72</v>
      </c>
      <c r="B79" s="20" t="s">
        <v>147</v>
      </c>
      <c r="C79" s="19" t="s">
        <v>148</v>
      </c>
      <c r="D79" s="21" t="s">
        <v>23</v>
      </c>
      <c r="E79" s="21">
        <v>8.9055420000000005</v>
      </c>
      <c r="F79" s="22">
        <v>926.6</v>
      </c>
      <c r="G79" s="22">
        <v>8251.8700000000008</v>
      </c>
      <c r="H79" s="22">
        <f t="shared" si="8"/>
        <v>4623.7340000000004</v>
      </c>
      <c r="I79" s="22">
        <f t="shared" si="9"/>
        <v>41176.831300000005</v>
      </c>
    </row>
    <row r="80" spans="1:9" ht="33.75" x14ac:dyDescent="0.15">
      <c r="A80" s="19">
        <v>73</v>
      </c>
      <c r="B80" s="20" t="s">
        <v>149</v>
      </c>
      <c r="C80" s="19" t="s">
        <v>150</v>
      </c>
      <c r="D80" s="21" t="s">
        <v>23</v>
      </c>
      <c r="E80" s="21">
        <v>0.4467682</v>
      </c>
      <c r="F80" s="22">
        <v>30599.52</v>
      </c>
      <c r="G80" s="22">
        <v>13670.89</v>
      </c>
      <c r="H80" s="22">
        <f t="shared" si="8"/>
        <v>152691.6048</v>
      </c>
      <c r="I80" s="22">
        <f t="shared" si="9"/>
        <v>68217.741099999999</v>
      </c>
    </row>
    <row r="81" spans="1:9" ht="33.75" x14ac:dyDescent="0.15">
      <c r="A81" s="19">
        <v>74</v>
      </c>
      <c r="B81" s="20" t="s">
        <v>151</v>
      </c>
      <c r="C81" s="19" t="s">
        <v>152</v>
      </c>
      <c r="D81" s="21" t="s">
        <v>20</v>
      </c>
      <c r="E81" s="21">
        <v>29.072700000000001</v>
      </c>
      <c r="F81" s="22">
        <v>91.5</v>
      </c>
      <c r="G81" s="22">
        <v>2660.15</v>
      </c>
      <c r="H81" s="22">
        <f t="shared" si="8"/>
        <v>456.58500000000004</v>
      </c>
      <c r="I81" s="22">
        <f t="shared" si="9"/>
        <v>13274.148500000001</v>
      </c>
    </row>
    <row r="82" spans="1:9" ht="33.75" x14ac:dyDescent="0.15">
      <c r="A82" s="19">
        <v>75</v>
      </c>
      <c r="B82" s="20" t="s">
        <v>153</v>
      </c>
      <c r="C82" s="19" t="s">
        <v>72</v>
      </c>
      <c r="D82" s="21" t="s">
        <v>20</v>
      </c>
      <c r="E82" s="21">
        <v>-3.4352</v>
      </c>
      <c r="F82" s="22">
        <v>108.4</v>
      </c>
      <c r="G82" s="22">
        <v>-372.38</v>
      </c>
      <c r="H82" s="22">
        <f t="shared" si="8"/>
        <v>540.91600000000005</v>
      </c>
      <c r="I82" s="22">
        <f t="shared" si="9"/>
        <v>-1858.1762000000001</v>
      </c>
    </row>
    <row r="83" spans="1:9" ht="33.75" x14ac:dyDescent="0.15">
      <c r="A83" s="19">
        <v>76</v>
      </c>
      <c r="B83" s="20" t="s">
        <v>154</v>
      </c>
      <c r="C83" s="19" t="s">
        <v>155</v>
      </c>
      <c r="D83" s="21" t="s">
        <v>20</v>
      </c>
      <c r="E83" s="21">
        <v>254.048</v>
      </c>
      <c r="F83" s="22">
        <v>44.82</v>
      </c>
      <c r="G83" s="22">
        <v>11386.43</v>
      </c>
      <c r="H83" s="22">
        <f t="shared" si="8"/>
        <v>223.65180000000001</v>
      </c>
      <c r="I83" s="22">
        <f t="shared" si="9"/>
        <v>56818.2857</v>
      </c>
    </row>
    <row r="84" spans="1:9" ht="33.75" x14ac:dyDescent="0.15">
      <c r="A84" s="19">
        <v>77</v>
      </c>
      <c r="B84" s="20" t="s">
        <v>156</v>
      </c>
      <c r="C84" s="19" t="s">
        <v>157</v>
      </c>
      <c r="D84" s="21" t="s">
        <v>20</v>
      </c>
      <c r="E84" s="21">
        <v>3.2890000000000001</v>
      </c>
      <c r="F84" s="22">
        <v>59.99</v>
      </c>
      <c r="G84" s="22">
        <v>197.31</v>
      </c>
      <c r="H84" s="22">
        <f t="shared" ref="H84:H93" si="10">F84*4.99</f>
        <v>299.3501</v>
      </c>
      <c r="I84" s="22">
        <f t="shared" ref="I84:I93" si="11">G84*4.99</f>
        <v>984.57690000000002</v>
      </c>
    </row>
    <row r="85" spans="1:9" ht="33.75" x14ac:dyDescent="0.15">
      <c r="A85" s="19">
        <v>78</v>
      </c>
      <c r="B85" s="20" t="s">
        <v>158</v>
      </c>
      <c r="C85" s="19" t="s">
        <v>159</v>
      </c>
      <c r="D85" s="21" t="s">
        <v>20</v>
      </c>
      <c r="E85" s="21">
        <v>29.418839999999999</v>
      </c>
      <c r="F85" s="22">
        <v>490</v>
      </c>
      <c r="G85" s="22">
        <v>14415.23</v>
      </c>
      <c r="H85" s="22">
        <f t="shared" si="10"/>
        <v>2445.1</v>
      </c>
      <c r="I85" s="22">
        <f t="shared" si="11"/>
        <v>71931.997700000007</v>
      </c>
    </row>
    <row r="86" spans="1:9" ht="33.75" x14ac:dyDescent="0.15">
      <c r="A86" s="19">
        <v>79</v>
      </c>
      <c r="B86" s="20" t="s">
        <v>160</v>
      </c>
      <c r="C86" s="19" t="s">
        <v>82</v>
      </c>
      <c r="D86" s="21" t="s">
        <v>20</v>
      </c>
      <c r="E86" s="21">
        <v>-0.152</v>
      </c>
      <c r="F86" s="22">
        <v>485.9</v>
      </c>
      <c r="G86" s="22">
        <v>-73.86</v>
      </c>
      <c r="H86" s="22">
        <f t="shared" si="10"/>
        <v>2424.6410000000001</v>
      </c>
      <c r="I86" s="22">
        <f t="shared" si="11"/>
        <v>-368.56139999999999</v>
      </c>
    </row>
    <row r="87" spans="1:9" ht="33.75" x14ac:dyDescent="0.15">
      <c r="A87" s="19">
        <v>80</v>
      </c>
      <c r="B87" s="20" t="s">
        <v>161</v>
      </c>
      <c r="C87" s="19" t="s">
        <v>162</v>
      </c>
      <c r="D87" s="21" t="s">
        <v>20</v>
      </c>
      <c r="E87" s="21">
        <v>0.99924999999999997</v>
      </c>
      <c r="F87" s="22">
        <v>519.79999999999995</v>
      </c>
      <c r="G87" s="22">
        <v>519.4</v>
      </c>
      <c r="H87" s="22">
        <f t="shared" si="10"/>
        <v>2593.8019999999997</v>
      </c>
      <c r="I87" s="22">
        <f t="shared" si="11"/>
        <v>2591.806</v>
      </c>
    </row>
    <row r="88" spans="1:9" ht="33.75" x14ac:dyDescent="0.15">
      <c r="A88" s="19">
        <v>81</v>
      </c>
      <c r="B88" s="20" t="s">
        <v>163</v>
      </c>
      <c r="C88" s="19" t="s">
        <v>164</v>
      </c>
      <c r="D88" s="21" t="s">
        <v>113</v>
      </c>
      <c r="E88" s="21">
        <v>16</v>
      </c>
      <c r="F88" s="22">
        <v>31.43</v>
      </c>
      <c r="G88" s="22">
        <v>502.88</v>
      </c>
      <c r="H88" s="22">
        <f t="shared" si="10"/>
        <v>156.8357</v>
      </c>
      <c r="I88" s="22">
        <f t="shared" si="11"/>
        <v>2509.3712</v>
      </c>
    </row>
    <row r="89" spans="1:9" ht="33.75" x14ac:dyDescent="0.15">
      <c r="A89" s="19">
        <v>82</v>
      </c>
      <c r="B89" s="20" t="s">
        <v>165</v>
      </c>
      <c r="C89" s="19" t="s">
        <v>166</v>
      </c>
      <c r="D89" s="21" t="s">
        <v>113</v>
      </c>
      <c r="E89" s="21">
        <v>7</v>
      </c>
      <c r="F89" s="22">
        <v>78.56</v>
      </c>
      <c r="G89" s="22">
        <v>549.91999999999996</v>
      </c>
      <c r="H89" s="22">
        <f t="shared" si="10"/>
        <v>392.01440000000002</v>
      </c>
      <c r="I89" s="22">
        <f t="shared" si="11"/>
        <v>2744.1007999999997</v>
      </c>
    </row>
    <row r="90" spans="1:9" ht="33.75" x14ac:dyDescent="0.15">
      <c r="A90" s="19">
        <v>83</v>
      </c>
      <c r="B90" s="20" t="s">
        <v>167</v>
      </c>
      <c r="C90" s="19" t="s">
        <v>168</v>
      </c>
      <c r="D90" s="21" t="s">
        <v>113</v>
      </c>
      <c r="E90" s="21">
        <v>4</v>
      </c>
      <c r="F90" s="22">
        <v>362.1</v>
      </c>
      <c r="G90" s="22">
        <v>1448.4</v>
      </c>
      <c r="H90" s="22">
        <f t="shared" si="10"/>
        <v>1806.8790000000001</v>
      </c>
      <c r="I90" s="22">
        <f t="shared" si="11"/>
        <v>7227.5160000000005</v>
      </c>
    </row>
    <row r="91" spans="1:9" ht="33.75" x14ac:dyDescent="0.15">
      <c r="A91" s="19">
        <v>84</v>
      </c>
      <c r="B91" s="20" t="s">
        <v>169</v>
      </c>
      <c r="C91" s="19" t="s">
        <v>170</v>
      </c>
      <c r="D91" s="21" t="s">
        <v>113</v>
      </c>
      <c r="E91" s="21">
        <v>9</v>
      </c>
      <c r="F91" s="22">
        <v>647.77</v>
      </c>
      <c r="G91" s="22">
        <v>5829.93</v>
      </c>
      <c r="H91" s="22">
        <f t="shared" si="10"/>
        <v>3232.3723</v>
      </c>
      <c r="I91" s="22">
        <f t="shared" si="11"/>
        <v>29091.350700000003</v>
      </c>
    </row>
    <row r="92" spans="1:9" ht="33.75" x14ac:dyDescent="0.15">
      <c r="A92" s="19">
        <v>85</v>
      </c>
      <c r="B92" s="20" t="s">
        <v>171</v>
      </c>
      <c r="C92" s="19" t="s">
        <v>172</v>
      </c>
      <c r="D92" s="21" t="s">
        <v>113</v>
      </c>
      <c r="E92" s="21">
        <v>2</v>
      </c>
      <c r="F92" s="22">
        <v>593.85</v>
      </c>
      <c r="G92" s="22">
        <v>1187.7</v>
      </c>
      <c r="H92" s="22">
        <f t="shared" si="10"/>
        <v>2963.3115000000003</v>
      </c>
      <c r="I92" s="22">
        <f t="shared" si="11"/>
        <v>5926.6230000000005</v>
      </c>
    </row>
    <row r="93" spans="1:9" ht="33.75" x14ac:dyDescent="0.15">
      <c r="A93" s="19">
        <v>86</v>
      </c>
      <c r="B93" s="20" t="s">
        <v>173</v>
      </c>
      <c r="C93" s="19" t="s">
        <v>174</v>
      </c>
      <c r="D93" s="21" t="s">
        <v>113</v>
      </c>
      <c r="E93" s="21">
        <v>6</v>
      </c>
      <c r="F93" s="22">
        <v>901.16</v>
      </c>
      <c r="G93" s="22">
        <v>5406.96</v>
      </c>
      <c r="H93" s="22">
        <f t="shared" si="10"/>
        <v>4496.7884000000004</v>
      </c>
      <c r="I93" s="22">
        <f t="shared" si="11"/>
        <v>26980.7304</v>
      </c>
    </row>
    <row r="94" spans="1:9" ht="33.75" x14ac:dyDescent="0.15">
      <c r="A94" s="19">
        <v>87</v>
      </c>
      <c r="B94" s="20" t="s">
        <v>175</v>
      </c>
      <c r="C94" s="19" t="s">
        <v>176</v>
      </c>
      <c r="D94" s="21" t="s">
        <v>113</v>
      </c>
      <c r="E94" s="21">
        <v>1</v>
      </c>
      <c r="F94" s="22">
        <v>215.48</v>
      </c>
      <c r="G94" s="22">
        <v>215.48</v>
      </c>
      <c r="H94" s="22">
        <f>F94*4.99</f>
        <v>1075.2452000000001</v>
      </c>
      <c r="I94" s="22">
        <f>G94*4.99</f>
        <v>1075.2452000000001</v>
      </c>
    </row>
    <row r="95" spans="1:9" ht="33.75" x14ac:dyDescent="0.15">
      <c r="A95" s="19">
        <v>88</v>
      </c>
      <c r="B95" s="20" t="s">
        <v>177</v>
      </c>
      <c r="C95" s="19" t="s">
        <v>178</v>
      </c>
      <c r="D95" s="21" t="s">
        <v>113</v>
      </c>
      <c r="E95" s="21">
        <v>3</v>
      </c>
      <c r="F95" s="22">
        <v>462.83</v>
      </c>
      <c r="G95" s="22">
        <v>1388.49</v>
      </c>
      <c r="H95" s="22">
        <f t="shared" ref="H95:H102" si="12">F95*4.99</f>
        <v>2309.5217000000002</v>
      </c>
      <c r="I95" s="22">
        <f t="shared" ref="I95:I102" si="13">G95*4.99</f>
        <v>6928.5651000000007</v>
      </c>
    </row>
    <row r="96" spans="1:9" ht="33.75" x14ac:dyDescent="0.15">
      <c r="A96" s="19">
        <v>89</v>
      </c>
      <c r="B96" s="20" t="s">
        <v>179</v>
      </c>
      <c r="C96" s="19" t="s">
        <v>180</v>
      </c>
      <c r="D96" s="21" t="s">
        <v>113</v>
      </c>
      <c r="E96" s="21">
        <v>3</v>
      </c>
      <c r="F96" s="22">
        <v>908.44</v>
      </c>
      <c r="G96" s="22">
        <v>2725.32</v>
      </c>
      <c r="H96" s="22">
        <f t="shared" si="12"/>
        <v>4533.1156000000001</v>
      </c>
      <c r="I96" s="22">
        <f t="shared" si="13"/>
        <v>13599.346800000001</v>
      </c>
    </row>
    <row r="97" spans="1:9" ht="33.75" x14ac:dyDescent="0.15">
      <c r="A97" s="19">
        <v>90</v>
      </c>
      <c r="B97" s="20" t="s">
        <v>181</v>
      </c>
      <c r="C97" s="19" t="s">
        <v>84</v>
      </c>
      <c r="D97" s="21" t="s">
        <v>20</v>
      </c>
      <c r="E97" s="21">
        <v>-6.0039999999999996</v>
      </c>
      <c r="F97" s="22">
        <v>1382.9</v>
      </c>
      <c r="G97" s="22">
        <v>-8302.93</v>
      </c>
      <c r="H97" s="22">
        <f t="shared" si="12"/>
        <v>6900.6710000000012</v>
      </c>
      <c r="I97" s="22">
        <f t="shared" si="13"/>
        <v>-41431.620700000007</v>
      </c>
    </row>
    <row r="98" spans="1:9" ht="33.75" x14ac:dyDescent="0.15">
      <c r="A98" s="19">
        <v>91</v>
      </c>
      <c r="B98" s="20" t="s">
        <v>182</v>
      </c>
      <c r="C98" s="19" t="s">
        <v>183</v>
      </c>
      <c r="D98" s="21" t="s">
        <v>113</v>
      </c>
      <c r="E98" s="21">
        <v>3</v>
      </c>
      <c r="F98" s="22">
        <v>871.29</v>
      </c>
      <c r="G98" s="22">
        <v>2613.87</v>
      </c>
      <c r="H98" s="22">
        <f t="shared" si="12"/>
        <v>4347.7371000000003</v>
      </c>
      <c r="I98" s="22">
        <f t="shared" si="13"/>
        <v>13043.211300000001</v>
      </c>
    </row>
    <row r="99" spans="1:9" ht="33.75" x14ac:dyDescent="0.15">
      <c r="A99" s="19">
        <v>92</v>
      </c>
      <c r="B99" s="20" t="s">
        <v>184</v>
      </c>
      <c r="C99" s="19" t="s">
        <v>185</v>
      </c>
      <c r="D99" s="21" t="s">
        <v>113</v>
      </c>
      <c r="E99" s="21">
        <v>3</v>
      </c>
      <c r="F99" s="22">
        <v>391.02</v>
      </c>
      <c r="G99" s="22">
        <v>1173.06</v>
      </c>
      <c r="H99" s="22">
        <f t="shared" si="12"/>
        <v>1951.1898000000001</v>
      </c>
      <c r="I99" s="22">
        <f t="shared" si="13"/>
        <v>5853.5694000000003</v>
      </c>
    </row>
    <row r="100" spans="1:9" ht="33.75" x14ac:dyDescent="0.15">
      <c r="A100" s="19">
        <v>93</v>
      </c>
      <c r="B100" s="20" t="s">
        <v>186</v>
      </c>
      <c r="C100" s="19" t="s">
        <v>187</v>
      </c>
      <c r="D100" s="21" t="s">
        <v>113</v>
      </c>
      <c r="E100" s="21">
        <v>1</v>
      </c>
      <c r="F100" s="22">
        <v>119.5</v>
      </c>
      <c r="G100" s="22">
        <v>119.5</v>
      </c>
      <c r="H100" s="22">
        <f t="shared" si="12"/>
        <v>596.30500000000006</v>
      </c>
      <c r="I100" s="22">
        <f t="shared" si="13"/>
        <v>596.30500000000006</v>
      </c>
    </row>
    <row r="101" spans="1:9" ht="33.75" x14ac:dyDescent="0.15">
      <c r="A101" s="19">
        <v>94</v>
      </c>
      <c r="B101" s="20" t="s">
        <v>188</v>
      </c>
      <c r="C101" s="19" t="s">
        <v>189</v>
      </c>
      <c r="D101" s="21" t="s">
        <v>23</v>
      </c>
      <c r="E101" s="21">
        <v>0.1678</v>
      </c>
      <c r="F101" s="22">
        <v>7571</v>
      </c>
      <c r="G101" s="22">
        <v>1270.4100000000001</v>
      </c>
      <c r="H101" s="22">
        <f t="shared" si="12"/>
        <v>37779.29</v>
      </c>
      <c r="I101" s="22">
        <f t="shared" si="13"/>
        <v>6339.3459000000003</v>
      </c>
    </row>
    <row r="102" spans="1:9" ht="33.75" x14ac:dyDescent="0.15">
      <c r="A102" s="19">
        <v>95</v>
      </c>
      <c r="B102" s="20" t="s">
        <v>190</v>
      </c>
      <c r="C102" s="19" t="s">
        <v>191</v>
      </c>
      <c r="D102" s="21" t="s">
        <v>113</v>
      </c>
      <c r="E102" s="21">
        <v>3</v>
      </c>
      <c r="F102" s="22">
        <v>442.11</v>
      </c>
      <c r="G102" s="22">
        <v>1326.33</v>
      </c>
      <c r="H102" s="22">
        <f t="shared" si="12"/>
        <v>2206.1289000000002</v>
      </c>
      <c r="I102" s="22">
        <f t="shared" si="13"/>
        <v>6618.3867</v>
      </c>
    </row>
    <row r="103" spans="1:9" ht="33.75" x14ac:dyDescent="0.15">
      <c r="A103" s="19">
        <v>96</v>
      </c>
      <c r="B103" s="20" t="s">
        <v>192</v>
      </c>
      <c r="C103" s="19" t="s">
        <v>193</v>
      </c>
      <c r="D103" s="21" t="s">
        <v>113</v>
      </c>
      <c r="E103" s="21">
        <v>4</v>
      </c>
      <c r="F103" s="22">
        <v>569.52</v>
      </c>
      <c r="G103" s="22">
        <v>2278.08</v>
      </c>
      <c r="H103" s="22">
        <f>F103*4.99</f>
        <v>2841.9048000000003</v>
      </c>
      <c r="I103" s="22">
        <f>G103*4.99</f>
        <v>11367.619200000001</v>
      </c>
    </row>
    <row r="104" spans="1:9" ht="33.75" x14ac:dyDescent="0.15">
      <c r="A104" s="19">
        <v>97</v>
      </c>
      <c r="B104" s="20" t="s">
        <v>194</v>
      </c>
      <c r="C104" s="19" t="s">
        <v>195</v>
      </c>
      <c r="D104" s="21" t="s">
        <v>42</v>
      </c>
      <c r="E104" s="21">
        <v>28.501000000000001</v>
      </c>
      <c r="F104" s="22">
        <v>41.12</v>
      </c>
      <c r="G104" s="22">
        <v>1171.97</v>
      </c>
      <c r="H104" s="22">
        <f t="shared" ref="H104:H112" si="14">F104*4.99</f>
        <v>205.18879999999999</v>
      </c>
      <c r="I104" s="22">
        <f t="shared" ref="I104:I112" si="15">G104*4.99</f>
        <v>5848.1303000000007</v>
      </c>
    </row>
    <row r="105" spans="1:9" ht="33.75" x14ac:dyDescent="0.15">
      <c r="A105" s="19">
        <v>98</v>
      </c>
      <c r="B105" s="20" t="s">
        <v>196</v>
      </c>
      <c r="C105" s="19" t="s">
        <v>197</v>
      </c>
      <c r="D105" s="21" t="s">
        <v>42</v>
      </c>
      <c r="E105" s="21">
        <v>8.7780000000000005</v>
      </c>
      <c r="F105" s="22">
        <v>6.78</v>
      </c>
      <c r="G105" s="22">
        <v>59.51</v>
      </c>
      <c r="H105" s="22">
        <f t="shared" si="14"/>
        <v>33.8322</v>
      </c>
      <c r="I105" s="22">
        <f t="shared" si="15"/>
        <v>296.95490000000001</v>
      </c>
    </row>
    <row r="106" spans="1:9" ht="56.25" x14ac:dyDescent="0.15">
      <c r="A106" s="19">
        <v>99</v>
      </c>
      <c r="B106" s="20" t="s">
        <v>198</v>
      </c>
      <c r="C106" s="19" t="s">
        <v>199</v>
      </c>
      <c r="D106" s="21" t="s">
        <v>42</v>
      </c>
      <c r="E106" s="21">
        <v>15.88054</v>
      </c>
      <c r="F106" s="22">
        <v>47.47</v>
      </c>
      <c r="G106" s="22">
        <v>753.85</v>
      </c>
      <c r="H106" s="22">
        <f t="shared" si="14"/>
        <v>236.87530000000001</v>
      </c>
      <c r="I106" s="22">
        <f t="shared" si="15"/>
        <v>3761.7115000000003</v>
      </c>
    </row>
    <row r="107" spans="1:9" ht="33.75" x14ac:dyDescent="0.15">
      <c r="A107" s="19">
        <v>100</v>
      </c>
      <c r="B107" s="20" t="s">
        <v>200</v>
      </c>
      <c r="C107" s="19" t="s">
        <v>201</v>
      </c>
      <c r="D107" s="21" t="s">
        <v>20</v>
      </c>
      <c r="E107" s="21">
        <v>5.07</v>
      </c>
      <c r="F107" s="22">
        <v>135.6</v>
      </c>
      <c r="G107" s="22">
        <v>687.49</v>
      </c>
      <c r="H107" s="22">
        <f t="shared" si="14"/>
        <v>676.64400000000001</v>
      </c>
      <c r="I107" s="22">
        <f t="shared" si="15"/>
        <v>3430.5751</v>
      </c>
    </row>
    <row r="108" spans="1:9" ht="33.75" x14ac:dyDescent="0.15">
      <c r="A108" s="19">
        <v>101</v>
      </c>
      <c r="B108" s="20" t="s">
        <v>202</v>
      </c>
      <c r="C108" s="19" t="s">
        <v>203</v>
      </c>
      <c r="D108" s="21" t="s">
        <v>28</v>
      </c>
      <c r="E108" s="21">
        <v>0.67600000000000005</v>
      </c>
      <c r="F108" s="22">
        <v>146.25</v>
      </c>
      <c r="G108" s="22">
        <v>98.87</v>
      </c>
      <c r="H108" s="22">
        <f t="shared" si="14"/>
        <v>729.78750000000002</v>
      </c>
      <c r="I108" s="22">
        <f t="shared" si="15"/>
        <v>493.36130000000003</v>
      </c>
    </row>
    <row r="109" spans="1:9" ht="45" x14ac:dyDescent="0.15">
      <c r="A109" s="19">
        <v>102</v>
      </c>
      <c r="B109" s="20" t="s">
        <v>204</v>
      </c>
      <c r="C109" s="19" t="s">
        <v>112</v>
      </c>
      <c r="D109" s="21" t="s">
        <v>113</v>
      </c>
      <c r="E109" s="21">
        <v>-2</v>
      </c>
      <c r="F109" s="22">
        <v>1148.4000000000001</v>
      </c>
      <c r="G109" s="22">
        <v>-2296.8000000000002</v>
      </c>
      <c r="H109" s="22">
        <f t="shared" si="14"/>
        <v>5730.5160000000005</v>
      </c>
      <c r="I109" s="22">
        <f t="shared" si="15"/>
        <v>-11461.032000000001</v>
      </c>
    </row>
    <row r="110" spans="1:9" ht="45" x14ac:dyDescent="0.15">
      <c r="A110" s="19">
        <v>103</v>
      </c>
      <c r="B110" s="20" t="s">
        <v>205</v>
      </c>
      <c r="C110" s="19" t="s">
        <v>206</v>
      </c>
      <c r="D110" s="21" t="s">
        <v>207</v>
      </c>
      <c r="E110" s="21">
        <v>4</v>
      </c>
      <c r="F110" s="22">
        <v>554.4</v>
      </c>
      <c r="G110" s="22">
        <v>2217.6</v>
      </c>
      <c r="H110" s="22">
        <f t="shared" si="14"/>
        <v>2766.4560000000001</v>
      </c>
      <c r="I110" s="22">
        <f t="shared" si="15"/>
        <v>11065.824000000001</v>
      </c>
    </row>
    <row r="111" spans="1:9" ht="45" x14ac:dyDescent="0.15">
      <c r="A111" s="19">
        <v>104</v>
      </c>
      <c r="B111" s="20" t="s">
        <v>208</v>
      </c>
      <c r="C111" s="19" t="s">
        <v>209</v>
      </c>
      <c r="D111" s="21" t="s">
        <v>210</v>
      </c>
      <c r="E111" s="21">
        <v>0.40400000000000003</v>
      </c>
      <c r="F111" s="22">
        <v>672.75</v>
      </c>
      <c r="G111" s="22">
        <v>271.79000000000002</v>
      </c>
      <c r="H111" s="22">
        <f t="shared" si="14"/>
        <v>3357.0225</v>
      </c>
      <c r="I111" s="22">
        <f t="shared" si="15"/>
        <v>1356.2321000000002</v>
      </c>
    </row>
    <row r="112" spans="1:9" ht="45" x14ac:dyDescent="0.15">
      <c r="A112" s="19">
        <v>105</v>
      </c>
      <c r="B112" s="20" t="s">
        <v>211</v>
      </c>
      <c r="C112" s="19" t="s">
        <v>212</v>
      </c>
      <c r="D112" s="21" t="s">
        <v>210</v>
      </c>
      <c r="E112" s="21">
        <v>0.40400000000000003</v>
      </c>
      <c r="F112" s="22">
        <v>1282.4000000000001</v>
      </c>
      <c r="G112" s="22">
        <v>518.09</v>
      </c>
      <c r="H112" s="22">
        <f t="shared" si="14"/>
        <v>6399.1760000000004</v>
      </c>
      <c r="I112" s="22">
        <f t="shared" si="15"/>
        <v>2585.2691000000004</v>
      </c>
    </row>
    <row r="113" spans="1:9" ht="56.25" x14ac:dyDescent="0.15">
      <c r="A113" s="19">
        <v>106</v>
      </c>
      <c r="B113" s="20" t="s">
        <v>213</v>
      </c>
      <c r="C113" s="19" t="s">
        <v>214</v>
      </c>
      <c r="D113" s="21" t="s">
        <v>210</v>
      </c>
      <c r="E113" s="21">
        <v>1.004</v>
      </c>
      <c r="F113" s="22">
        <v>158.63</v>
      </c>
      <c r="G113" s="22">
        <v>159.26</v>
      </c>
      <c r="H113" s="22">
        <f>F113*4.99</f>
        <v>791.56370000000004</v>
      </c>
      <c r="I113" s="22">
        <f>G113*4.99</f>
        <v>794.70740000000001</v>
      </c>
    </row>
    <row r="114" spans="1:9" ht="56.25" x14ac:dyDescent="0.15">
      <c r="A114" s="19">
        <v>107</v>
      </c>
      <c r="B114" s="20" t="s">
        <v>215</v>
      </c>
      <c r="C114" s="19" t="s">
        <v>216</v>
      </c>
      <c r="D114" s="21" t="s">
        <v>210</v>
      </c>
      <c r="E114" s="21">
        <v>5.5220000000000002</v>
      </c>
      <c r="F114" s="22">
        <v>219.85</v>
      </c>
      <c r="G114" s="22">
        <v>1214.01</v>
      </c>
      <c r="H114" s="22">
        <f t="shared" ref="H114:H120" si="16">F114*4.99</f>
        <v>1097.0515</v>
      </c>
      <c r="I114" s="22">
        <f t="shared" ref="I114:I120" si="17">G114*4.99</f>
        <v>6057.9099000000006</v>
      </c>
    </row>
    <row r="115" spans="1:9" ht="45" x14ac:dyDescent="0.15">
      <c r="A115" s="19">
        <v>108</v>
      </c>
      <c r="B115" s="20" t="s">
        <v>217</v>
      </c>
      <c r="C115" s="19" t="s">
        <v>218</v>
      </c>
      <c r="D115" s="21" t="s">
        <v>113</v>
      </c>
      <c r="E115" s="21">
        <v>2</v>
      </c>
      <c r="F115" s="22">
        <v>152</v>
      </c>
      <c r="G115" s="22">
        <v>304</v>
      </c>
      <c r="H115" s="22">
        <f t="shared" si="16"/>
        <v>758.48</v>
      </c>
      <c r="I115" s="22">
        <f t="shared" si="17"/>
        <v>1516.96</v>
      </c>
    </row>
    <row r="116" spans="1:9" ht="45" x14ac:dyDescent="0.15">
      <c r="A116" s="19">
        <v>109</v>
      </c>
      <c r="B116" s="20" t="s">
        <v>219</v>
      </c>
      <c r="C116" s="19" t="s">
        <v>220</v>
      </c>
      <c r="D116" s="21" t="s">
        <v>207</v>
      </c>
      <c r="E116" s="21">
        <v>2</v>
      </c>
      <c r="F116" s="22">
        <v>282.5</v>
      </c>
      <c r="G116" s="22">
        <v>565</v>
      </c>
      <c r="H116" s="22">
        <f t="shared" si="16"/>
        <v>1409.675</v>
      </c>
      <c r="I116" s="22">
        <f t="shared" si="17"/>
        <v>2819.35</v>
      </c>
    </row>
    <row r="117" spans="1:9" ht="33.75" x14ac:dyDescent="0.15">
      <c r="A117" s="19">
        <v>110</v>
      </c>
      <c r="B117" s="20" t="s">
        <v>221</v>
      </c>
      <c r="C117" s="19" t="s">
        <v>115</v>
      </c>
      <c r="D117" s="21" t="s">
        <v>23</v>
      </c>
      <c r="E117" s="21">
        <v>-0.374</v>
      </c>
      <c r="F117" s="22">
        <v>5500</v>
      </c>
      <c r="G117" s="22">
        <v>-2057</v>
      </c>
      <c r="H117" s="22">
        <f t="shared" si="16"/>
        <v>27445</v>
      </c>
      <c r="I117" s="22">
        <f t="shared" si="17"/>
        <v>-10264.43</v>
      </c>
    </row>
    <row r="118" spans="1:9" ht="45" x14ac:dyDescent="0.15">
      <c r="A118" s="19">
        <v>111</v>
      </c>
      <c r="B118" s="20" t="s">
        <v>222</v>
      </c>
      <c r="C118" s="19" t="s">
        <v>223</v>
      </c>
      <c r="D118" s="21" t="s">
        <v>113</v>
      </c>
      <c r="E118" s="21">
        <v>4</v>
      </c>
      <c r="F118" s="22">
        <v>2618.3000000000002</v>
      </c>
      <c r="G118" s="22">
        <v>10473.200000000001</v>
      </c>
      <c r="H118" s="22">
        <f t="shared" si="16"/>
        <v>13065.317000000001</v>
      </c>
      <c r="I118" s="22">
        <f t="shared" si="17"/>
        <v>52261.268000000004</v>
      </c>
    </row>
    <row r="119" spans="1:9" ht="45" x14ac:dyDescent="0.15">
      <c r="A119" s="19">
        <v>112</v>
      </c>
      <c r="B119" s="20" t="s">
        <v>224</v>
      </c>
      <c r="C119" s="19" t="s">
        <v>225</v>
      </c>
      <c r="D119" s="21" t="s">
        <v>210</v>
      </c>
      <c r="E119" s="21">
        <v>5.0350000000000001</v>
      </c>
      <c r="F119" s="22">
        <v>41.6</v>
      </c>
      <c r="G119" s="22">
        <v>209.46</v>
      </c>
      <c r="H119" s="22">
        <f t="shared" si="16"/>
        <v>207.584</v>
      </c>
      <c r="I119" s="22">
        <f t="shared" si="17"/>
        <v>1045.2054000000001</v>
      </c>
    </row>
    <row r="120" spans="1:9" ht="45" x14ac:dyDescent="0.15">
      <c r="A120" s="19">
        <v>113</v>
      </c>
      <c r="B120" s="20" t="s">
        <v>226</v>
      </c>
      <c r="C120" s="19" t="s">
        <v>227</v>
      </c>
      <c r="D120" s="21" t="s">
        <v>210</v>
      </c>
      <c r="E120" s="21">
        <v>16.5168</v>
      </c>
      <c r="F120" s="22">
        <v>263.26</v>
      </c>
      <c r="G120" s="22">
        <v>4348.21</v>
      </c>
      <c r="H120" s="22">
        <f t="shared" si="16"/>
        <v>1313.6674</v>
      </c>
      <c r="I120" s="22">
        <f t="shared" si="17"/>
        <v>21697.567900000002</v>
      </c>
    </row>
    <row r="121" spans="1:9" ht="45" x14ac:dyDescent="0.15">
      <c r="A121" s="19">
        <v>114</v>
      </c>
      <c r="B121" s="20" t="s">
        <v>228</v>
      </c>
      <c r="C121" s="19" t="s">
        <v>229</v>
      </c>
      <c r="D121" s="21" t="s">
        <v>210</v>
      </c>
      <c r="E121" s="21">
        <v>225.53084999999999</v>
      </c>
      <c r="F121" s="22">
        <v>521.73</v>
      </c>
      <c r="G121" s="22">
        <v>117666.21</v>
      </c>
      <c r="H121" s="22">
        <f>F121*4.99</f>
        <v>2603.4327000000003</v>
      </c>
      <c r="I121" s="22">
        <f>G121*4.99</f>
        <v>587154.38790000009</v>
      </c>
    </row>
    <row r="122" spans="1:9" ht="45" x14ac:dyDescent="0.15">
      <c r="A122" s="19">
        <v>115</v>
      </c>
      <c r="B122" s="20" t="s">
        <v>230</v>
      </c>
      <c r="C122" s="19" t="s">
        <v>231</v>
      </c>
      <c r="D122" s="21" t="s">
        <v>210</v>
      </c>
      <c r="E122" s="21">
        <v>78.751000000000005</v>
      </c>
      <c r="F122" s="22">
        <v>2072.58</v>
      </c>
      <c r="G122" s="22">
        <v>163217.74</v>
      </c>
      <c r="H122" s="22">
        <f t="shared" ref="H122:H129" si="18">F122*4.99</f>
        <v>10342.174199999999</v>
      </c>
      <c r="I122" s="22">
        <f t="shared" ref="I122:I129" si="19">G122*4.99</f>
        <v>814456.52260000003</v>
      </c>
    </row>
    <row r="123" spans="1:9" ht="45" x14ac:dyDescent="0.15">
      <c r="A123" s="19">
        <v>116</v>
      </c>
      <c r="B123" s="20" t="s">
        <v>232</v>
      </c>
      <c r="C123" s="19" t="s">
        <v>233</v>
      </c>
      <c r="D123" s="21" t="s">
        <v>113</v>
      </c>
      <c r="E123" s="21">
        <v>6</v>
      </c>
      <c r="F123" s="22">
        <v>403.63</v>
      </c>
      <c r="G123" s="22">
        <v>2421.7800000000002</v>
      </c>
      <c r="H123" s="22">
        <f t="shared" si="18"/>
        <v>2014.1137000000001</v>
      </c>
      <c r="I123" s="22">
        <f t="shared" si="19"/>
        <v>12084.682200000001</v>
      </c>
    </row>
    <row r="124" spans="1:9" ht="45" x14ac:dyDescent="0.15">
      <c r="A124" s="19">
        <v>117</v>
      </c>
      <c r="B124" s="20" t="s">
        <v>234</v>
      </c>
      <c r="C124" s="19" t="s">
        <v>235</v>
      </c>
      <c r="D124" s="21" t="s">
        <v>113</v>
      </c>
      <c r="E124" s="21">
        <v>6</v>
      </c>
      <c r="F124" s="22">
        <v>499.59</v>
      </c>
      <c r="G124" s="22">
        <v>2997.54</v>
      </c>
      <c r="H124" s="22">
        <f t="shared" si="18"/>
        <v>2492.9540999999999</v>
      </c>
      <c r="I124" s="22">
        <f t="shared" si="19"/>
        <v>14957.7246</v>
      </c>
    </row>
    <row r="125" spans="1:9" ht="33.75" x14ac:dyDescent="0.15">
      <c r="A125" s="19">
        <v>118</v>
      </c>
      <c r="B125" s="20" t="s">
        <v>236</v>
      </c>
      <c r="C125" s="19" t="s">
        <v>237</v>
      </c>
      <c r="D125" s="21" t="s">
        <v>113</v>
      </c>
      <c r="E125" s="21">
        <v>1</v>
      </c>
      <c r="F125" s="22">
        <v>94.45</v>
      </c>
      <c r="G125" s="22">
        <v>94.45</v>
      </c>
      <c r="H125" s="22">
        <f t="shared" si="18"/>
        <v>471.30550000000005</v>
      </c>
      <c r="I125" s="22">
        <f t="shared" si="19"/>
        <v>471.30550000000005</v>
      </c>
    </row>
    <row r="126" spans="1:9" ht="33.75" x14ac:dyDescent="0.15">
      <c r="A126" s="19">
        <v>119</v>
      </c>
      <c r="B126" s="20" t="s">
        <v>238</v>
      </c>
      <c r="C126" s="19" t="s">
        <v>239</v>
      </c>
      <c r="D126" s="21" t="s">
        <v>113</v>
      </c>
      <c r="E126" s="21">
        <v>1</v>
      </c>
      <c r="F126" s="22">
        <v>134.22999999999999</v>
      </c>
      <c r="G126" s="22">
        <v>134.22999999999999</v>
      </c>
      <c r="H126" s="22">
        <f t="shared" si="18"/>
        <v>669.80769999999995</v>
      </c>
      <c r="I126" s="22">
        <f t="shared" si="19"/>
        <v>669.80769999999995</v>
      </c>
    </row>
    <row r="127" spans="1:9" ht="33.75" x14ac:dyDescent="0.15">
      <c r="A127" s="19">
        <v>120</v>
      </c>
      <c r="B127" s="20" t="s">
        <v>240</v>
      </c>
      <c r="C127" s="19" t="s">
        <v>241</v>
      </c>
      <c r="D127" s="21" t="s">
        <v>113</v>
      </c>
      <c r="E127" s="21">
        <v>8</v>
      </c>
      <c r="F127" s="22">
        <v>204.08</v>
      </c>
      <c r="G127" s="22">
        <v>1632.64</v>
      </c>
      <c r="H127" s="22">
        <f t="shared" si="18"/>
        <v>1018.3592000000001</v>
      </c>
      <c r="I127" s="22">
        <f t="shared" si="19"/>
        <v>8146.8736000000008</v>
      </c>
    </row>
    <row r="128" spans="1:9" ht="33.75" x14ac:dyDescent="0.15">
      <c r="A128" s="19">
        <v>121</v>
      </c>
      <c r="B128" s="20" t="s">
        <v>242</v>
      </c>
      <c r="C128" s="19" t="s">
        <v>243</v>
      </c>
      <c r="D128" s="21" t="s">
        <v>113</v>
      </c>
      <c r="E128" s="21">
        <v>2</v>
      </c>
      <c r="F128" s="22">
        <v>410.2</v>
      </c>
      <c r="G128" s="22">
        <v>820.4</v>
      </c>
      <c r="H128" s="22">
        <f t="shared" si="18"/>
        <v>2046.8980000000001</v>
      </c>
      <c r="I128" s="22">
        <f t="shared" si="19"/>
        <v>4093.7960000000003</v>
      </c>
    </row>
    <row r="129" spans="1:9" ht="33.75" x14ac:dyDescent="0.15">
      <c r="A129" s="23">
        <v>122</v>
      </c>
      <c r="B129" s="24" t="s">
        <v>244</v>
      </c>
      <c r="C129" s="23" t="s">
        <v>245</v>
      </c>
      <c r="D129" s="25" t="s">
        <v>113</v>
      </c>
      <c r="E129" s="25">
        <v>4</v>
      </c>
      <c r="F129" s="26">
        <v>438.6</v>
      </c>
      <c r="G129" s="26">
        <v>1754.4</v>
      </c>
      <c r="H129" s="22">
        <f t="shared" si="18"/>
        <v>2188.614</v>
      </c>
      <c r="I129" s="22">
        <f t="shared" si="19"/>
        <v>8754.4560000000001</v>
      </c>
    </row>
    <row r="130" spans="1:9" ht="25.9" customHeight="1" x14ac:dyDescent="0.15">
      <c r="A130" s="28" t="s">
        <v>246</v>
      </c>
      <c r="B130" s="29"/>
      <c r="C130" s="29"/>
      <c r="D130" s="29"/>
      <c r="E130" s="29"/>
      <c r="F130" s="29"/>
      <c r="G130" s="27">
        <f>SUM(G13:G129)</f>
        <v>405192.72000000009</v>
      </c>
      <c r="H130" s="27"/>
      <c r="I130" s="27">
        <f>SUM(I13:I129)</f>
        <v>2732413.4127999991</v>
      </c>
    </row>
    <row r="131" spans="1:9" x14ac:dyDescent="0.15">
      <c r="A131" s="15"/>
      <c r="G131" s="12"/>
      <c r="H131" s="12"/>
      <c r="I131" s="12"/>
    </row>
    <row r="133" spans="1:9" x14ac:dyDescent="0.15">
      <c r="A133" s="13" t="s">
        <v>18</v>
      </c>
    </row>
  </sheetData>
  <mergeCells count="10">
    <mergeCell ref="A130:F130"/>
    <mergeCell ref="B1:I2"/>
    <mergeCell ref="H10:I10"/>
    <mergeCell ref="F9:I9"/>
    <mergeCell ref="F10:G10"/>
    <mergeCell ref="E9:E11"/>
    <mergeCell ref="A9:A11"/>
    <mergeCell ref="B9:B11"/>
    <mergeCell ref="C9:C11"/>
    <mergeCell ref="D9:D11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Шляхова Инна Игоревна</cp:lastModifiedBy>
  <cp:lastPrinted>2006-08-23T16:17:34Z</cp:lastPrinted>
  <dcterms:created xsi:type="dcterms:W3CDTF">2003-01-28T12:33:10Z</dcterms:created>
  <dcterms:modified xsi:type="dcterms:W3CDTF">2023-10-18T09:38:09Z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